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7995" activeTab="0"/>
  </bookViews>
  <sheets>
    <sheet name="Games" sheetId="1" r:id="rId1"/>
    <sheet name="Champ by Div" sheetId="2" r:id="rId2"/>
  </sheets>
  <externalReferences>
    <externalReference r:id="rId5"/>
    <externalReference r:id="rId6"/>
  </externalReferences>
  <definedNames>
    <definedName name="_bea1">#REF!</definedName>
    <definedName name="_bea2">#REF!</definedName>
    <definedName name="_beb1">#REF!</definedName>
    <definedName name="_beb2">#REF!</definedName>
    <definedName name="_bey1">#REF!</definedName>
    <definedName name="_bey2">#REF!</definedName>
    <definedName name="_bra1">#REF!</definedName>
    <definedName name="_bra2">#REF!</definedName>
    <definedName name="_brb1">#REF!</definedName>
    <definedName name="_brb2">#REF!</definedName>
    <definedName name="_bry1">#REF!</definedName>
    <definedName name="_bry2">#REF!</definedName>
    <definedName name="_daa1">#REF!</definedName>
    <definedName name="_daa2">#REF!</definedName>
    <definedName name="_dab1">#REF!</definedName>
    <definedName name="_dab2">#REF!</definedName>
    <definedName name="_dat1">#REF!</definedName>
    <definedName name="_dat2">#REF!</definedName>
    <definedName name="_day1">#REF!</definedName>
    <definedName name="_day2">#REF!</definedName>
    <definedName name="_eda1">#REF!</definedName>
    <definedName name="_eda2">#REF!</definedName>
    <definedName name="_edb1">#REF!</definedName>
    <definedName name="_edb2">#REF!</definedName>
    <definedName name="_edy1">#REF!</definedName>
    <definedName name="_edy2">#REF!</definedName>
    <definedName name="_fsa1">#REF!</definedName>
    <definedName name="_fsa2">#REF!</definedName>
    <definedName name="_fsb1">#REF!</definedName>
    <definedName name="_fsb2">#REF!</definedName>
    <definedName name="_fsp1">#REF!</definedName>
    <definedName name="_fsp2">#REF!</definedName>
    <definedName name="_fsy1">#REF!</definedName>
    <definedName name="_fsy2">#REF!</definedName>
    <definedName name="_sla1">#REF!</definedName>
    <definedName name="_sla2">#REF!</definedName>
    <definedName name="_slb1">#REF!</definedName>
    <definedName name="_slb2">#REF!</definedName>
    <definedName name="_slt1">#REF!</definedName>
    <definedName name="_slt2">#REF!</definedName>
    <definedName name="_sly1">#REF!</definedName>
    <definedName name="_sly2">#REF!</definedName>
    <definedName name="_tta1">#REF!</definedName>
    <definedName name="_tta2">#REF!</definedName>
    <definedName name="_ttb1">#REF!</definedName>
    <definedName name="_ttb2">#REF!</definedName>
    <definedName name="_ttt1">#REF!</definedName>
    <definedName name="_ttt2">#REF!</definedName>
    <definedName name="_tty1">#REF!</definedName>
    <definedName name="_tty2">#REF!</definedName>
    <definedName name="_xlfn.COUNTIFS" hidden="1">#NAME?</definedName>
    <definedName name="beaa1">#REF!</definedName>
    <definedName name="beaa2">#REF!</definedName>
    <definedName name="beaadata">'[1]Saturday Awards_data'!#REF!</definedName>
    <definedName name="beaagt">#REF!</definedName>
    <definedName name="beadata">'[1]Saturday Awards_data'!#REF!</definedName>
    <definedName name="beagt">#REF!</definedName>
    <definedName name="beallscores">#REF!</definedName>
    <definedName name="bebdata">'[1]Saturday Awards_data'!#REF!</definedName>
    <definedName name="bebgt">#REF!</definedName>
    <definedName name="bedata">'[1]Saturday Awards_data'!#REF!</definedName>
    <definedName name="bedays">'[1]Print Line-Ups'!#REF!</definedName>
    <definedName name="bedivaaawards">#REF!</definedName>
    <definedName name="bedivaawards">#REF!</definedName>
    <definedName name="bedivbawards">#REF!</definedName>
    <definedName name="bedivyawards">#REF!</definedName>
    <definedName name="bemdata">'[1]Saturday Awards_data'!#REF!</definedName>
    <definedName name="beoadata">'[1]Saturday Awards_data'!#REF!</definedName>
    <definedName name="beprint">'[1]Print Line-Ups'!#REF!</definedName>
    <definedName name="berd1overall">#REF!</definedName>
    <definedName name="berd2overall">#REF!</definedName>
    <definedName name="besatawardsa">'[1]Saturday Awards_data'!#REF!</definedName>
    <definedName name="besatawardsaa">'[1]Saturday Awards_data'!#REF!</definedName>
    <definedName name="besatawardsb">'[1]Saturday Awards_data'!#REF!</definedName>
    <definedName name="besatawardso">'[1]Saturday Awards_data'!#REF!</definedName>
    <definedName name="besatawardsy">'[1]Saturday Awards_data'!#REF!</definedName>
    <definedName name="besawards">#REF!</definedName>
    <definedName name="besunawardsa">#REF!</definedName>
    <definedName name="besunawardsaa">#REF!</definedName>
    <definedName name="besunawardsb">#REF!</definedName>
    <definedName name="besunawardso">#REF!</definedName>
    <definedName name="besunawardsy">#REF!</definedName>
    <definedName name="beydata">'[1]Saturday Awards_data'!#REF!</definedName>
    <definedName name="beygt">#REF!</definedName>
    <definedName name="braa1">#REF!</definedName>
    <definedName name="braa2">#REF!</definedName>
    <definedName name="braagt">#REF!</definedName>
    <definedName name="bragt">#REF!</definedName>
    <definedName name="brallscores">#REF!</definedName>
    <definedName name="brbgt">#REF!</definedName>
    <definedName name="brdivaaawards">#REF!</definedName>
    <definedName name="brdivaawards">#REF!</definedName>
    <definedName name="brdivbawards">#REF!</definedName>
    <definedName name="brdivyawards">#REF!</definedName>
    <definedName name="brprint">'[1]Print Line-Ups'!#REF!</definedName>
    <definedName name="brrd1overall">#REF!</definedName>
    <definedName name="brrd2overall">#REF!</definedName>
    <definedName name="brsatawardsa">'[1]Saturday Awards_data'!#REF!</definedName>
    <definedName name="brsatawardsaa">'[1]Saturday Awards_data'!#REF!</definedName>
    <definedName name="brsatawardsb">'[1]Saturday Awards_data'!#REF!</definedName>
    <definedName name="brsatawardso">'[1]Saturday Awards_data'!#REF!</definedName>
    <definedName name="brsatawardsy">'[1]Saturday Awards_data'!#REF!</definedName>
    <definedName name="brsawards">#REF!</definedName>
    <definedName name="brsunawardsa">#REF!</definedName>
    <definedName name="brsunawardsaa">#REF!</definedName>
    <definedName name="brsunawardsb">#REF!</definedName>
    <definedName name="brsunawardso">#REF!</definedName>
    <definedName name="brsunawardsy">#REF!</definedName>
    <definedName name="brygt">#REF!</definedName>
    <definedName name="da">'[1]Events'!#REF!</definedName>
    <definedName name="daaa1">#REF!</definedName>
    <definedName name="daaa2">#REF!</definedName>
    <definedName name="daaagt">#REF!</definedName>
    <definedName name="daagt">#REF!</definedName>
    <definedName name="daallscores">#REF!</definedName>
    <definedName name="dabgt">#REF!</definedName>
    <definedName name="dadivaaawards">#REF!</definedName>
    <definedName name="dadivaawards">#REF!</definedName>
    <definedName name="dadivbawards">#REF!</definedName>
    <definedName name="dadivyawards">#REF!</definedName>
    <definedName name="daprintei">'[1]Print Line-Ups'!#REF!</definedName>
    <definedName name="daprintet">'[1]Print Line-Ups'!#REF!</definedName>
    <definedName name="daprintt">'[1]Print Line-Ups'!#REF!</definedName>
    <definedName name="dard1overall">#REF!</definedName>
    <definedName name="dard2overall">#REF!</definedName>
    <definedName name="dasatawardst">'[1]Saturday Awards_data'!#REF!</definedName>
    <definedName name="dasawards">#REF!</definedName>
    <definedName name="dasunawardsa">#REF!</definedName>
    <definedName name="dasunawardsaa">#REF!</definedName>
    <definedName name="dasunawardsb">#REF!</definedName>
    <definedName name="dasunawardso">#REF!</definedName>
    <definedName name="dasunawardst">#REF!</definedName>
    <definedName name="dasunawardsy">#REF!</definedName>
    <definedName name="datawards">#REF!</definedName>
    <definedName name="datgt">#REF!</definedName>
    <definedName name="daygt">#REF!</definedName>
    <definedName name="edaa1">#REF!</definedName>
    <definedName name="edaa2">#REF!</definedName>
    <definedName name="edaagt">#REF!</definedName>
    <definedName name="edagt">#REF!</definedName>
    <definedName name="edallscores">#REF!</definedName>
    <definedName name="edbgt">#REF!</definedName>
    <definedName name="eddivaaawards">#REF!</definedName>
    <definedName name="eddivaawards">#REF!</definedName>
    <definedName name="eddivbawards">#REF!</definedName>
    <definedName name="eddivyawards">#REF!</definedName>
    <definedName name="edmen">'[1]Saturday Awards_data'!#REF!</definedName>
    <definedName name="ednovice">'[1]Saturday Awards_data'!#REF!</definedName>
    <definedName name="edprint">'[1]Print Line-Ups'!#REF!</definedName>
    <definedName name="edrd1overall">#REF!</definedName>
    <definedName name="edrd2overall">#REF!</definedName>
    <definedName name="edsatawardsa">'[1]Saturday Awards_data'!#REF!</definedName>
    <definedName name="edsatawardsaa">'[1]Saturday Awards_data'!#REF!</definedName>
    <definedName name="edsatawardsb">'[1]Saturday Awards_data'!#REF!</definedName>
    <definedName name="edsatawardso">'[1]Saturday Awards_data'!#REF!</definedName>
    <definedName name="edsatawardsy">'[1]Saturday Awards_data'!#REF!</definedName>
    <definedName name="edsawards">#REF!</definedName>
    <definedName name="edsunawardsa">#REF!</definedName>
    <definedName name="edsunawardsaa">#REF!</definedName>
    <definedName name="edsunawardsb">#REF!</definedName>
    <definedName name="edsunawardso">#REF!</definedName>
    <definedName name="edsunawardsy">#REF!</definedName>
    <definedName name="edwomen">'[1]Saturday Awards_data'!#REF!</definedName>
    <definedName name="edygt">#REF!</definedName>
    <definedName name="edyouth">'[1]Saturday Awards_data'!#REF!</definedName>
    <definedName name="fd">#REF!</definedName>
    <definedName name="fdawards">#REF!</definedName>
    <definedName name="fdgt">#REF!</definedName>
    <definedName name="fdprint">'[1]Print Line-Ups'!#REF!</definedName>
    <definedName name="fdrd1">#REF!</definedName>
    <definedName name="fdrd2">#REF!</definedName>
    <definedName name="fdsatawards">'[1]Saturday Awards_data'!#REF!</definedName>
    <definedName name="fdsunawards">#REF!</definedName>
    <definedName name="fsaa1">#REF!</definedName>
    <definedName name="fsaa2">#REF!</definedName>
    <definedName name="fsaagt">#REF!</definedName>
    <definedName name="fsagt">#REF!</definedName>
    <definedName name="fsallscores">#REF!</definedName>
    <definedName name="fsbgt">#REF!</definedName>
    <definedName name="fsbyleveldays">'[1]Print Line-Ups'!#REF!</definedName>
    <definedName name="fsdivaaawards">#REF!</definedName>
    <definedName name="fsdivaawards">#REF!</definedName>
    <definedName name="fsdivbawards">#REF!</definedName>
    <definedName name="fsdivyawards">#REF!</definedName>
    <definedName name="fsmd1">#REF!</definedName>
    <definedName name="fsmd2">#REF!</definedName>
    <definedName name="fsmdallscores">#REF!</definedName>
    <definedName name="fsmdawards">#REF!</definedName>
    <definedName name="fsmdgt">#REF!</definedName>
    <definedName name="fspawards">#REF!</definedName>
    <definedName name="fspgt">#REF!</definedName>
    <definedName name="fsprintbylevel">'[1]Print Line-Ups'!#REF!</definedName>
    <definedName name="fsprintee">'[1]Print Line-Ups'!#REF!</definedName>
    <definedName name="fsprintem">'[1]Print Line-Ups'!#REF!</definedName>
    <definedName name="fsprintep">'[1]Print Line-Ups'!#REF!</definedName>
    <definedName name="fsprintew">'[1]Print Line-Ups'!#REF!</definedName>
    <definedName name="fsprintp">'[1]Print Line-Ups'!#REF!</definedName>
    <definedName name="fsrd1overall">#REF!</definedName>
    <definedName name="fsrd2overall">#REF!</definedName>
    <definedName name="fssatawardsp">'[1]Saturday Awards_data'!#REF!</definedName>
    <definedName name="fssawards">#REF!</definedName>
    <definedName name="fssunawardsa">#REF!</definedName>
    <definedName name="fssunawardsaa">#REF!</definedName>
    <definedName name="fssunawardsb">#REF!</definedName>
    <definedName name="fssunawardso">#REF!</definedName>
    <definedName name="fssunawardsp">#REF!</definedName>
    <definedName name="fssunawardsy">#REF!</definedName>
    <definedName name="fsygt">#REF!</definedName>
    <definedName name="gc">#REF!</definedName>
    <definedName name="gcbydivaasat">#REF!</definedName>
    <definedName name="gcbydivaasun">#REF!</definedName>
    <definedName name="gcbydivasat">#REF!</definedName>
    <definedName name="gcbydivasun">#REF!</definedName>
    <definedName name="gcbydivbsat">#REF!</definedName>
    <definedName name="gcbydivbsun">#REF!</definedName>
    <definedName name="gcbydivysat">#REF!</definedName>
    <definedName name="gcbydivysun">#REF!</definedName>
    <definedName name="gcsat">#REF!</definedName>
    <definedName name="gcsun">#REF!</definedName>
    <definedName name="grandchampion">#REF!</definedName>
    <definedName name="name">'[2]Names'!$A$4:$D$123</definedName>
    <definedName name="oairsdadata2">'[1]Saturday Awards_data'!#REF!</definedName>
    <definedName name="onlydaawards">#REF!</definedName>
    <definedName name="pairsdadata">'[1]Saturday Awards_data'!#REF!</definedName>
    <definedName name="Place">#REF!</definedName>
    <definedName name="printfsbylevel">'[1]Print Line-Ups'!#REF!</definedName>
    <definedName name="slaa1">#REF!</definedName>
    <definedName name="slaa2">#REF!</definedName>
    <definedName name="slaadata">'[1]Saturday Awards_data'!#REF!</definedName>
    <definedName name="slaagt">#REF!</definedName>
    <definedName name="sladata">'[1]Saturday Awards_data'!#REF!</definedName>
    <definedName name="slagt">#REF!</definedName>
    <definedName name="slallscores">#REF!</definedName>
    <definedName name="slbdata">'[1]Saturday Awards_data'!#REF!</definedName>
    <definedName name="slbgt">#REF!</definedName>
    <definedName name="sldata">'[1]Saturday Awards_data'!#REF!</definedName>
    <definedName name="sldays">'[1]Print Line-Ups'!#REF!</definedName>
    <definedName name="sldivaaawards">#REF!</definedName>
    <definedName name="sldivaawards">#REF!</definedName>
    <definedName name="sldivbawards">#REF!</definedName>
    <definedName name="sldivyawards">#REF!</definedName>
    <definedName name="slmdata">'[1]Saturday Awards_data'!#REF!</definedName>
    <definedName name="sloadata">'[1]Saturday Awards_data'!#REF!</definedName>
    <definedName name="slprint">'[1]Print Line-Ups'!#REF!</definedName>
    <definedName name="slprintt">'[1]Print Line-Ups'!#REF!</definedName>
    <definedName name="slrd1overall">#REF!</definedName>
    <definedName name="slrd2overall">#REF!</definedName>
    <definedName name="slsatawardsa">'[1]Saturday Awards_data'!#REF!</definedName>
    <definedName name="slsatawardsaa">'[1]Saturday Awards_data'!#REF!</definedName>
    <definedName name="slsatawardsb">'[1]Saturday Awards_data'!#REF!</definedName>
    <definedName name="slsatawardso">'[1]Saturday Awards_data'!#REF!</definedName>
    <definedName name="slsatawardst">'[1]Saturday Awards_data'!#REF!</definedName>
    <definedName name="slsatawardsy">'[1]Saturday Awards_data'!#REF!</definedName>
    <definedName name="slsawards">#REF!</definedName>
    <definedName name="slsunawardsa">#REF!</definedName>
    <definedName name="slsunawardsaa">#REF!</definedName>
    <definedName name="slsunawardsb">#REF!</definedName>
    <definedName name="slsunawardso">#REF!</definedName>
    <definedName name="slsunawardst">#REF!</definedName>
    <definedName name="slsunawardsy">#REF!</definedName>
    <definedName name="sltawards">#REF!</definedName>
    <definedName name="sltgt">#REF!</definedName>
    <definedName name="slydata">'[1]Saturday Awards_data'!#REF!</definedName>
    <definedName name="slygt">#REF!</definedName>
    <definedName name="ttaa1">#REF!</definedName>
    <definedName name="ttaa2">#REF!</definedName>
    <definedName name="ttaadata">'[1]Saturday Awards_data'!#REF!</definedName>
    <definedName name="ttaagt">#REF!</definedName>
    <definedName name="ttadata">'[1]Saturday Awards_data'!#REF!</definedName>
    <definedName name="ttagt">#REF!</definedName>
    <definedName name="ttallscores">#REF!</definedName>
    <definedName name="ttbdata">'[1]Saturday Awards_data'!#REF!</definedName>
    <definedName name="ttbgt">#REF!</definedName>
    <definedName name="ttdata">'[1]Saturday Awards_data'!#REF!</definedName>
    <definedName name="ttdays">'[1]Print Line-Ups'!#REF!</definedName>
    <definedName name="ttdivaaawards">#REF!</definedName>
    <definedName name="ttdivaawards">#REF!</definedName>
    <definedName name="ttdivbawards">#REF!</definedName>
    <definedName name="ttdivyawards">#REF!</definedName>
    <definedName name="ttmdata">'[1]Saturday Awards_data'!#REF!</definedName>
    <definedName name="ttoadata">'[1]Saturday Awards_data'!#REF!</definedName>
    <definedName name="ttprinti">'[1]Print Line-Ups'!#REF!</definedName>
    <definedName name="ttprintt">'[1]Print Line-Ups'!#REF!</definedName>
    <definedName name="ttrd1overall">#REF!</definedName>
    <definedName name="ttrd2overall">#REF!</definedName>
    <definedName name="ttsatawardsa">'[1]Saturday Awards_data'!#REF!</definedName>
    <definedName name="ttsatawardsaa">'[1]Saturday Awards_data'!#REF!</definedName>
    <definedName name="ttsatawardsb">'[1]Saturday Awards_data'!#REF!</definedName>
    <definedName name="ttsatawardso">'[1]Saturday Awards_data'!#REF!</definedName>
    <definedName name="ttsatawardst">'[1]Saturday Awards_data'!#REF!</definedName>
    <definedName name="ttsatawardsy">'[1]Saturday Awards_data'!#REF!</definedName>
    <definedName name="ttsawards">#REF!</definedName>
    <definedName name="ttsunawardsa">#REF!</definedName>
    <definedName name="ttsunawardsaa">#REF!</definedName>
    <definedName name="ttsunawardsb">#REF!</definedName>
    <definedName name="ttsunawardso">#REF!</definedName>
    <definedName name="ttsunawardst">#REF!</definedName>
    <definedName name="ttsunawardsy">#REF!</definedName>
    <definedName name="tttawards">#REF!</definedName>
    <definedName name="tttgt">#REF!</definedName>
    <definedName name="ttydata">'[1]Saturday Awards_data'!#REF!</definedName>
    <definedName name="ttygt">#REF!</definedName>
  </definedNames>
  <calcPr fullCalcOnLoad="1"/>
</workbook>
</file>

<file path=xl/sharedStrings.xml><?xml version="1.0" encoding="utf-8"?>
<sst xmlns="http://schemas.openxmlformats.org/spreadsheetml/2006/main" count="283" uniqueCount="97">
  <si>
    <t>MAD Dogs</t>
  </si>
  <si>
    <t>Distance &amp; Accuracy</t>
  </si>
  <si>
    <t>AA Div</t>
  </si>
  <si>
    <t>Place</t>
  </si>
  <si>
    <t>Dog</t>
  </si>
  <si>
    <t>Handler</t>
  </si>
  <si>
    <t>Score</t>
  </si>
  <si>
    <t>A Div</t>
  </si>
  <si>
    <t>B Div</t>
  </si>
  <si>
    <t>Overall</t>
  </si>
  <si>
    <t>Freestyle</t>
  </si>
  <si>
    <t>Team Time Trial</t>
  </si>
  <si>
    <t>Time</t>
  </si>
  <si>
    <t>Hippie Chick</t>
  </si>
  <si>
    <t>David Gosch</t>
  </si>
  <si>
    <t>Chicklet</t>
  </si>
  <si>
    <t>Frank Montgomery</t>
  </si>
  <si>
    <t>Steele</t>
  </si>
  <si>
    <t xml:space="preserve">Carolynn Williams </t>
  </si>
  <si>
    <t>Zippy</t>
  </si>
  <si>
    <t>Melanie Griggs</t>
  </si>
  <si>
    <t>RA-Kin</t>
  </si>
  <si>
    <t>Bob Griggs</t>
  </si>
  <si>
    <t>Sky</t>
  </si>
  <si>
    <t>Stephanie Carbaugh</t>
  </si>
  <si>
    <t>Kelly Belle</t>
  </si>
  <si>
    <t>Dan Huebner</t>
  </si>
  <si>
    <t>Cooper</t>
  </si>
  <si>
    <t>Garry Diehl</t>
  </si>
  <si>
    <t>Kora</t>
  </si>
  <si>
    <t>Criss Brown</t>
  </si>
  <si>
    <t>Gracie Lou</t>
  </si>
  <si>
    <t>Sprite</t>
  </si>
  <si>
    <t>Linda Kriete</t>
  </si>
  <si>
    <t>Ziva</t>
  </si>
  <si>
    <t>Peter Williams</t>
  </si>
  <si>
    <t>Sharpie</t>
  </si>
  <si>
    <t>Julia Fluke</t>
  </si>
  <si>
    <t/>
  </si>
  <si>
    <t>Frenzy</t>
  </si>
  <si>
    <t xml:space="preserve">Laura O'Neill </t>
  </si>
  <si>
    <t>Java</t>
  </si>
  <si>
    <t>Dusty McKinney</t>
  </si>
  <si>
    <t>Tip</t>
  </si>
  <si>
    <t>Gary Heckler</t>
  </si>
  <si>
    <t>7th Inning Fetch</t>
  </si>
  <si>
    <t>Awards</t>
  </si>
  <si>
    <t>MicroDog Div</t>
  </si>
  <si>
    <t>Youth Div</t>
  </si>
  <si>
    <t>MircoDog Div</t>
  </si>
  <si>
    <t>Second Handler</t>
  </si>
  <si>
    <t>Carolynn Williams</t>
  </si>
  <si>
    <t>Tie Brkr</t>
  </si>
  <si>
    <t>F/S Score</t>
  </si>
  <si>
    <t>D/A Score</t>
  </si>
  <si>
    <t>Division Youth</t>
  </si>
  <si>
    <t>Christine Anslow</t>
  </si>
  <si>
    <t>Nani</t>
  </si>
  <si>
    <t>Gig</t>
  </si>
  <si>
    <t>Kim Shepherd</t>
  </si>
  <si>
    <t>Riot</t>
  </si>
  <si>
    <t>Bentley</t>
  </si>
  <si>
    <t>Division MicroDog</t>
  </si>
  <si>
    <t>Terrance Burns</t>
  </si>
  <si>
    <t>Luna</t>
  </si>
  <si>
    <t>Mark Washburn</t>
  </si>
  <si>
    <t>Rose</t>
  </si>
  <si>
    <t>Keith Martinich</t>
  </si>
  <si>
    <t>Colby</t>
  </si>
  <si>
    <t>Todd Queen</t>
  </si>
  <si>
    <t>Apollo</t>
  </si>
  <si>
    <t>Carlyn Lamb</t>
  </si>
  <si>
    <t>Max</t>
  </si>
  <si>
    <t>Kathryn Pacella</t>
  </si>
  <si>
    <t>Tempe</t>
  </si>
  <si>
    <t>Jimmy Webb</t>
  </si>
  <si>
    <t>Poe</t>
  </si>
  <si>
    <t>Blade</t>
  </si>
  <si>
    <t>Margie Fluke</t>
  </si>
  <si>
    <t>Division B</t>
  </si>
  <si>
    <t>Molly</t>
  </si>
  <si>
    <t xml:space="preserve">Peter Williams </t>
  </si>
  <si>
    <t>Rafe</t>
  </si>
  <si>
    <t>Jeff Bergquist</t>
  </si>
  <si>
    <t>Lexy</t>
  </si>
  <si>
    <t>RA</t>
  </si>
  <si>
    <t>Bruno</t>
  </si>
  <si>
    <t>Melissa Charity</t>
  </si>
  <si>
    <t>Mig</t>
  </si>
  <si>
    <t>Division A</t>
  </si>
  <si>
    <t>Pixie Chick</t>
  </si>
  <si>
    <t>Jackson</t>
  </si>
  <si>
    <t>Cir-El</t>
  </si>
  <si>
    <t>Wick</t>
  </si>
  <si>
    <t>Kelly Webb</t>
  </si>
  <si>
    <t>Division AA</t>
  </si>
  <si>
    <t>Champion by Division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</si>
</sst>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2"/>
      <name val="Arial"/>
      <family val="2"/>
    </font>
    <font>
      <b/>
      <u val="single"/>
      <sz val="12"/>
      <color indexed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4">
    <xf numFmtId="0" fontId="0" fillId="0" borderId="0" xfId="0" applyFont="1" applyAlignment="1">
      <alignment/>
    </xf>
    <xf numFmtId="0" fontId="18" fillId="0" borderId="0" xfId="0" applyFont="1" applyFill="1" applyBorder="1" applyAlignment="1">
      <alignment horizontal="centerContinuous"/>
    </xf>
    <xf numFmtId="0" fontId="19" fillId="0" borderId="0" xfId="0" applyFont="1" applyFill="1" applyBorder="1" applyAlignment="1">
      <alignment horizontal="centerContinuous"/>
    </xf>
    <xf numFmtId="0" fontId="20" fillId="0" borderId="0" xfId="0" applyFont="1" applyAlignment="1">
      <alignment horizontal="centerContinuous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10" xfId="0" applyFont="1" applyBorder="1" applyAlignment="1">
      <alignment horizontal="centerContinuous"/>
    </xf>
    <xf numFmtId="0" fontId="19" fillId="0" borderId="0" xfId="0" applyFont="1" applyAlignment="1">
      <alignment/>
    </xf>
    <xf numFmtId="0" fontId="19" fillId="0" borderId="11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20" fillId="0" borderId="13" xfId="0" applyFont="1" applyBorder="1" applyAlignment="1">
      <alignment/>
    </xf>
    <xf numFmtId="0" fontId="20" fillId="0" borderId="14" xfId="0" applyFont="1" applyBorder="1" applyAlignment="1">
      <alignment/>
    </xf>
    <xf numFmtId="2" fontId="19" fillId="0" borderId="15" xfId="0" applyNumberFormat="1" applyFont="1" applyBorder="1" applyAlignment="1">
      <alignment horizontal="center"/>
    </xf>
    <xf numFmtId="0" fontId="4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5" fillId="0" borderId="0" xfId="0" applyFont="1" applyAlignment="1">
      <alignment horizontal="centerContinuous"/>
    </xf>
    <xf numFmtId="0" fontId="19" fillId="0" borderId="0" xfId="0" applyFont="1" applyAlignment="1">
      <alignment horizontal="centerContinuous"/>
    </xf>
    <xf numFmtId="0" fontId="20" fillId="0" borderId="16" xfId="0" applyFont="1" applyBorder="1" applyAlignment="1">
      <alignment horizontal="centerContinuous"/>
    </xf>
    <xf numFmtId="164" fontId="20" fillId="0" borderId="17" xfId="0" applyNumberFormat="1" applyFont="1" applyBorder="1" applyAlignment="1">
      <alignment/>
    </xf>
    <xf numFmtId="0" fontId="20" fillId="0" borderId="11" xfId="0" applyFont="1" applyBorder="1" applyAlignment="1">
      <alignment/>
    </xf>
    <xf numFmtId="0" fontId="20" fillId="0" borderId="12" xfId="0" applyFont="1" applyBorder="1" applyAlignment="1">
      <alignment/>
    </xf>
    <xf numFmtId="164" fontId="20" fillId="0" borderId="15" xfId="0" applyNumberFormat="1" applyFont="1" applyBorder="1" applyAlignment="1">
      <alignment/>
    </xf>
    <xf numFmtId="0" fontId="19" fillId="0" borderId="18" xfId="0" applyFont="1" applyBorder="1" applyAlignment="1">
      <alignment horizontal="centerContinuous"/>
    </xf>
    <xf numFmtId="0" fontId="20" fillId="0" borderId="19" xfId="0" applyFont="1" applyBorder="1" applyAlignment="1">
      <alignment/>
    </xf>
    <xf numFmtId="0" fontId="20" fillId="0" borderId="20" xfId="0" applyFont="1" applyBorder="1" applyAlignment="1">
      <alignment/>
    </xf>
    <xf numFmtId="0" fontId="27" fillId="0" borderId="0" xfId="0" applyFont="1" applyAlignment="1">
      <alignment horizontal="centerContinuous"/>
    </xf>
    <xf numFmtId="0" fontId="26" fillId="0" borderId="13" xfId="0" applyFont="1" applyBorder="1" applyAlignment="1">
      <alignment horizontal="centerContinuous"/>
    </xf>
    <xf numFmtId="0" fontId="20" fillId="0" borderId="14" xfId="0" applyFont="1" applyBorder="1" applyAlignment="1">
      <alignment horizontal="centerContinuous"/>
    </xf>
    <xf numFmtId="0" fontId="0" fillId="0" borderId="14" xfId="0" applyBorder="1" applyAlignment="1">
      <alignment horizontal="centerContinuous"/>
    </xf>
    <xf numFmtId="0" fontId="0" fillId="0" borderId="17" xfId="0" applyBorder="1" applyAlignment="1">
      <alignment horizontal="centerContinuous"/>
    </xf>
    <xf numFmtId="2" fontId="25" fillId="0" borderId="21" xfId="0" applyNumberFormat="1" applyFont="1" applyFill="1" applyBorder="1" applyAlignment="1">
      <alignment horizontal="center"/>
    </xf>
    <xf numFmtId="2" fontId="25" fillId="0" borderId="19" xfId="0" applyNumberFormat="1" applyFont="1" applyFill="1" applyBorder="1" applyAlignment="1">
      <alignment horizontal="center"/>
    </xf>
    <xf numFmtId="2" fontId="25" fillId="0" borderId="19" xfId="0" applyNumberFormat="1" applyFont="1" applyFill="1" applyBorder="1" applyAlignment="1">
      <alignment/>
    </xf>
    <xf numFmtId="2" fontId="25" fillId="0" borderId="19" xfId="0" applyNumberFormat="1" applyFont="1" applyFill="1" applyBorder="1" applyAlignment="1">
      <alignment wrapText="1"/>
    </xf>
    <xf numFmtId="1" fontId="25" fillId="0" borderId="19" xfId="0" applyNumberFormat="1" applyFont="1" applyFill="1" applyBorder="1" applyAlignment="1">
      <alignment wrapText="1"/>
    </xf>
    <xf numFmtId="2" fontId="24" fillId="0" borderId="22" xfId="0" applyNumberFormat="1" applyFont="1" applyFill="1" applyBorder="1" applyAlignment="1">
      <alignment wrapText="1"/>
    </xf>
    <xf numFmtId="0" fontId="20" fillId="0" borderId="21" xfId="0" applyFont="1" applyFill="1" applyBorder="1" applyAlignment="1">
      <alignment/>
    </xf>
    <xf numFmtId="0" fontId="20" fillId="0" borderId="19" xfId="0" applyFont="1" applyFill="1" applyBorder="1" applyAlignment="1">
      <alignment/>
    </xf>
    <xf numFmtId="164" fontId="20" fillId="0" borderId="19" xfId="0" applyNumberFormat="1" applyFont="1" applyFill="1" applyBorder="1" applyAlignment="1">
      <alignment/>
    </xf>
    <xf numFmtId="1" fontId="20" fillId="0" borderId="19" xfId="0" applyNumberFormat="1" applyFont="1" applyFill="1" applyBorder="1" applyAlignment="1">
      <alignment/>
    </xf>
    <xf numFmtId="164" fontId="20" fillId="0" borderId="22" xfId="0" applyNumberFormat="1" applyFont="1" applyBorder="1" applyAlignment="1">
      <alignment/>
    </xf>
    <xf numFmtId="0" fontId="20" fillId="0" borderId="23" xfId="0" applyFont="1" applyFill="1" applyBorder="1" applyAlignment="1">
      <alignment/>
    </xf>
    <xf numFmtId="0" fontId="20" fillId="0" borderId="20" xfId="0" applyFont="1" applyFill="1" applyBorder="1" applyAlignment="1">
      <alignment/>
    </xf>
    <xf numFmtId="164" fontId="20" fillId="0" borderId="20" xfId="0" applyNumberFormat="1" applyFont="1" applyFill="1" applyBorder="1" applyAlignment="1">
      <alignment/>
    </xf>
    <xf numFmtId="1" fontId="20" fillId="0" borderId="20" xfId="0" applyNumberFormat="1" applyFont="1" applyFill="1" applyBorder="1" applyAlignment="1">
      <alignment/>
    </xf>
    <xf numFmtId="164" fontId="20" fillId="0" borderId="24" xfId="0" applyNumberFormat="1" applyFont="1" applyBorder="1" applyAlignment="1">
      <alignment/>
    </xf>
    <xf numFmtId="164" fontId="20" fillId="0" borderId="22" xfId="0" applyNumberFormat="1" applyFont="1" applyFill="1" applyBorder="1" applyAlignment="1">
      <alignment/>
    </xf>
    <xf numFmtId="2" fontId="20" fillId="0" borderId="19" xfId="0" applyNumberFormat="1" applyFont="1" applyFill="1" applyBorder="1" applyAlignment="1">
      <alignment/>
    </xf>
    <xf numFmtId="2" fontId="20" fillId="0" borderId="20" xfId="0" applyNumberFormat="1" applyFont="1" applyFill="1" applyBorder="1" applyAlignment="1">
      <alignment/>
    </xf>
    <xf numFmtId="164" fontId="20" fillId="0" borderId="24" xfId="0" applyNumberFormat="1" applyFont="1" applyFill="1" applyBorder="1" applyAlignment="1">
      <alignment/>
    </xf>
    <xf numFmtId="2" fontId="20" fillId="0" borderId="22" xfId="0" applyNumberFormat="1" applyFont="1" applyFill="1" applyBorder="1" applyAlignment="1">
      <alignment/>
    </xf>
    <xf numFmtId="2" fontId="20" fillId="0" borderId="24" xfId="0" applyNumberFormat="1" applyFont="1" applyFill="1" applyBorder="1" applyAlignment="1">
      <alignment/>
    </xf>
    <xf numFmtId="164" fontId="23" fillId="0" borderId="20" xfId="0" applyNumberFormat="1" applyFont="1" applyFill="1" applyBorder="1" applyAlignment="1">
      <alignment/>
    </xf>
    <xf numFmtId="1" fontId="23" fillId="0" borderId="20" xfId="0" applyNumberFormat="1" applyFont="1" applyFill="1" applyBorder="1" applyAlignment="1">
      <alignment/>
    </xf>
    <xf numFmtId="0" fontId="0" fillId="0" borderId="20" xfId="0" applyBorder="1" applyAlignment="1">
      <alignment/>
    </xf>
    <xf numFmtId="164" fontId="0" fillId="0" borderId="24" xfId="0" applyNumberFormat="1" applyBorder="1" applyAlignment="1">
      <alignment/>
    </xf>
    <xf numFmtId="2" fontId="19" fillId="0" borderId="12" xfId="0" applyNumberFormat="1" applyFont="1" applyBorder="1" applyAlignment="1">
      <alignment horizontal="center"/>
    </xf>
    <xf numFmtId="2" fontId="20" fillId="0" borderId="12" xfId="0" applyNumberFormat="1" applyFont="1" applyBorder="1" applyAlignment="1">
      <alignment/>
    </xf>
    <xf numFmtId="0" fontId="20" fillId="0" borderId="15" xfId="0" applyFont="1" applyBorder="1" applyAlignment="1">
      <alignment/>
    </xf>
    <xf numFmtId="0" fontId="20" fillId="0" borderId="25" xfId="0" applyFont="1" applyBorder="1" applyAlignment="1">
      <alignment/>
    </xf>
    <xf numFmtId="0" fontId="20" fillId="0" borderId="26" xfId="0" applyFont="1" applyBorder="1" applyAlignment="1">
      <alignment/>
    </xf>
    <xf numFmtId="2" fontId="20" fillId="0" borderId="26" xfId="0" applyNumberFormat="1" applyFont="1" applyBorder="1" applyAlignment="1">
      <alignment/>
    </xf>
    <xf numFmtId="0" fontId="20" fillId="0" borderId="27" xfId="0" applyFont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MAD%20Dogs\2012\7thInningStretch\Local%20Templa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ADDogs\2007\Forms\names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vents"/>
      <sheetName val="Print Line-Ups"/>
      <sheetName val="Music"/>
      <sheetName val="Scores"/>
      <sheetName val="Freestyle Scores"/>
      <sheetName val="Saturday Awards_data"/>
      <sheetName val="Saturday Awards"/>
      <sheetName val="FlyDisc"/>
      <sheetName val="Post awards"/>
      <sheetName val="Post results"/>
      <sheetName val="Sheet1"/>
      <sheetName val="Champ by Div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am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3"/>
  <sheetViews>
    <sheetView tabSelected="1" zoomScalePageLayoutView="0" workbookViewId="0" topLeftCell="A1">
      <selection activeCell="K11" sqref="J11:K11"/>
    </sheetView>
  </sheetViews>
  <sheetFormatPr defaultColWidth="9.28125" defaultRowHeight="15"/>
  <cols>
    <col min="1" max="1" width="6.140625" style="0" bestFit="1" customWidth="1"/>
    <col min="2" max="2" width="11.421875" style="0" bestFit="1" customWidth="1"/>
    <col min="3" max="3" width="18.00390625" style="0" bestFit="1" customWidth="1"/>
    <col min="4" max="4" width="6.28125" style="0" bestFit="1" customWidth="1"/>
    <col min="5" max="5" width="15.7109375" style="0" bestFit="1" customWidth="1"/>
  </cols>
  <sheetData>
    <row r="1" spans="1:5" ht="18.75">
      <c r="A1" s="14" t="s">
        <v>45</v>
      </c>
      <c r="B1" s="15"/>
      <c r="C1" s="15"/>
      <c r="D1" s="15"/>
      <c r="E1" s="15"/>
    </row>
    <row r="2" spans="1:5" ht="15.75">
      <c r="A2" s="16" t="s">
        <v>46</v>
      </c>
      <c r="B2" s="15"/>
      <c r="C2" s="15"/>
      <c r="D2" s="15"/>
      <c r="E2" s="15"/>
    </row>
    <row r="4" spans="1:5" ht="15">
      <c r="A4" s="1" t="s">
        <v>0</v>
      </c>
      <c r="B4" s="2"/>
      <c r="C4" s="3"/>
      <c r="D4" s="3"/>
      <c r="E4" s="3"/>
    </row>
    <row r="5" spans="1:4" ht="15">
      <c r="A5" s="4"/>
      <c r="B5" s="5"/>
      <c r="C5" s="5"/>
      <c r="D5" s="5"/>
    </row>
    <row r="6" spans="1:5" ht="15">
      <c r="A6" s="17" t="s">
        <v>11</v>
      </c>
      <c r="B6" s="3"/>
      <c r="C6" s="3"/>
      <c r="D6" s="3"/>
      <c r="E6" s="3"/>
    </row>
    <row r="7" spans="1:4" ht="15.75" thickBot="1">
      <c r="A7" s="5"/>
      <c r="B7" s="5"/>
      <c r="C7" s="5"/>
      <c r="D7" s="5"/>
    </row>
    <row r="8" spans="1:5" ht="15.75" thickBot="1">
      <c r="A8" s="7" t="s">
        <v>3</v>
      </c>
      <c r="B8" s="8" t="s">
        <v>4</v>
      </c>
      <c r="C8" s="9" t="s">
        <v>5</v>
      </c>
      <c r="D8" s="57" t="s">
        <v>12</v>
      </c>
      <c r="E8" s="13" t="s">
        <v>50</v>
      </c>
    </row>
    <row r="9" spans="1:5" ht="15.75" thickBot="1">
      <c r="A9" s="10">
        <v>1</v>
      </c>
      <c r="B9" s="20" t="s">
        <v>17</v>
      </c>
      <c r="C9" s="21" t="s">
        <v>18</v>
      </c>
      <c r="D9" s="58">
        <v>19.78</v>
      </c>
      <c r="E9" s="59" t="s">
        <v>35</v>
      </c>
    </row>
    <row r="10" spans="1:5" ht="15.75" thickBot="1">
      <c r="A10" s="10">
        <v>2</v>
      </c>
      <c r="B10" s="20" t="s">
        <v>23</v>
      </c>
      <c r="C10" s="21" t="s">
        <v>24</v>
      </c>
      <c r="D10" s="58">
        <v>20.55</v>
      </c>
      <c r="E10" s="59" t="s">
        <v>51</v>
      </c>
    </row>
    <row r="11" spans="1:5" ht="15.75" thickBot="1">
      <c r="A11" s="10">
        <v>3</v>
      </c>
      <c r="B11" s="60" t="s">
        <v>13</v>
      </c>
      <c r="C11" s="61" t="s">
        <v>14</v>
      </c>
      <c r="D11" s="62">
        <v>21.89</v>
      </c>
      <c r="E11" s="63" t="s">
        <v>20</v>
      </c>
    </row>
    <row r="13" spans="1:4" ht="15">
      <c r="A13" s="17" t="s">
        <v>1</v>
      </c>
      <c r="B13" s="3"/>
      <c r="C13" s="3"/>
      <c r="D13" s="3"/>
    </row>
    <row r="14" spans="1:4" ht="15.75" thickBot="1">
      <c r="A14" s="4"/>
      <c r="B14" s="3"/>
      <c r="C14" s="3"/>
      <c r="D14" s="3"/>
    </row>
    <row r="15" spans="1:4" ht="15.75" thickBot="1">
      <c r="A15" s="4"/>
      <c r="B15" s="23" t="s">
        <v>2</v>
      </c>
      <c r="C15" s="6"/>
      <c r="D15" s="18"/>
    </row>
    <row r="16" spans="1:4" ht="15.75" thickBot="1">
      <c r="A16" s="7" t="s">
        <v>3</v>
      </c>
      <c r="B16" s="8" t="s">
        <v>4</v>
      </c>
      <c r="C16" s="9" t="s">
        <v>5</v>
      </c>
      <c r="D16" s="13" t="s">
        <v>6</v>
      </c>
    </row>
    <row r="17" spans="1:4" ht="15.75" thickBot="1">
      <c r="A17" s="10">
        <v>1</v>
      </c>
      <c r="B17" s="11" t="s">
        <v>13</v>
      </c>
      <c r="C17" s="12" t="s">
        <v>14</v>
      </c>
      <c r="D17" s="19">
        <v>22</v>
      </c>
    </row>
    <row r="18" spans="1:4" ht="15.75" thickBot="1">
      <c r="A18" s="10">
        <v>2</v>
      </c>
      <c r="B18" s="11" t="s">
        <v>15</v>
      </c>
      <c r="C18" s="12" t="s">
        <v>16</v>
      </c>
      <c r="D18" s="19">
        <v>19</v>
      </c>
    </row>
    <row r="19" spans="1:4" ht="15.75" thickBot="1">
      <c r="A19" s="10">
        <v>3</v>
      </c>
      <c r="B19" s="20" t="s">
        <v>17</v>
      </c>
      <c r="C19" s="21" t="s">
        <v>18</v>
      </c>
      <c r="D19" s="22">
        <v>19</v>
      </c>
    </row>
    <row r="20" spans="1:4" ht="15.75" thickBot="1">
      <c r="A20" s="5"/>
      <c r="B20" s="5"/>
      <c r="C20" s="5"/>
      <c r="D20" s="5"/>
    </row>
    <row r="21" spans="1:4" ht="15.75" thickBot="1">
      <c r="A21" s="4"/>
      <c r="B21" s="23" t="s">
        <v>7</v>
      </c>
      <c r="C21" s="6"/>
      <c r="D21" s="18"/>
    </row>
    <row r="22" spans="1:4" ht="15.75" thickBot="1">
      <c r="A22" s="7" t="s">
        <v>3</v>
      </c>
      <c r="B22" s="8" t="s">
        <v>4</v>
      </c>
      <c r="C22" s="9" t="s">
        <v>5</v>
      </c>
      <c r="D22" s="13" t="s">
        <v>6</v>
      </c>
    </row>
    <row r="23" spans="1:4" ht="15.75" thickBot="1">
      <c r="A23" s="10">
        <v>1</v>
      </c>
      <c r="B23" s="11" t="s">
        <v>19</v>
      </c>
      <c r="C23" s="12" t="s">
        <v>20</v>
      </c>
      <c r="D23" s="19">
        <v>15</v>
      </c>
    </row>
    <row r="24" spans="1:4" ht="15.75" thickBot="1">
      <c r="A24" s="10">
        <v>2</v>
      </c>
      <c r="B24" s="11" t="s">
        <v>21</v>
      </c>
      <c r="C24" s="12" t="s">
        <v>22</v>
      </c>
      <c r="D24" s="19">
        <v>14</v>
      </c>
    </row>
    <row r="25" spans="1:4" ht="15.75" thickBot="1">
      <c r="A25" s="10">
        <v>3</v>
      </c>
      <c r="B25" s="20" t="s">
        <v>23</v>
      </c>
      <c r="C25" s="21" t="s">
        <v>24</v>
      </c>
      <c r="D25" s="22">
        <v>14</v>
      </c>
    </row>
    <row r="26" spans="1:4" ht="15.75" thickBot="1">
      <c r="A26" s="5"/>
      <c r="B26" s="5"/>
      <c r="C26" s="5"/>
      <c r="D26" s="5"/>
    </row>
    <row r="27" spans="1:4" ht="15.75" thickBot="1">
      <c r="A27" s="4"/>
      <c r="B27" s="23" t="s">
        <v>8</v>
      </c>
      <c r="C27" s="6"/>
      <c r="D27" s="18"/>
    </row>
    <row r="28" spans="1:4" ht="15.75" thickBot="1">
      <c r="A28" s="7" t="s">
        <v>3</v>
      </c>
      <c r="B28" s="8" t="s">
        <v>4</v>
      </c>
      <c r="C28" s="9" t="s">
        <v>5</v>
      </c>
      <c r="D28" s="13" t="s">
        <v>6</v>
      </c>
    </row>
    <row r="29" spans="1:4" ht="15.75" thickBot="1">
      <c r="A29" s="10">
        <v>1</v>
      </c>
      <c r="B29" s="11" t="s">
        <v>25</v>
      </c>
      <c r="C29" s="12" t="s">
        <v>26</v>
      </c>
      <c r="D29" s="19">
        <v>13.5</v>
      </c>
    </row>
    <row r="30" spans="1:4" ht="15.75" thickBot="1">
      <c r="A30" s="10">
        <v>2</v>
      </c>
      <c r="B30" s="11" t="s">
        <v>27</v>
      </c>
      <c r="C30" s="12" t="s">
        <v>28</v>
      </c>
      <c r="D30" s="19">
        <v>12.5</v>
      </c>
    </row>
    <row r="31" spans="1:4" ht="15.75" thickBot="1">
      <c r="A31" s="10">
        <v>3</v>
      </c>
      <c r="B31" s="20" t="s">
        <v>29</v>
      </c>
      <c r="C31" s="21" t="s">
        <v>30</v>
      </c>
      <c r="D31" s="22">
        <v>7.5</v>
      </c>
    </row>
    <row r="32" spans="1:4" ht="15.75" thickBot="1">
      <c r="A32" s="5"/>
      <c r="B32" s="5"/>
      <c r="C32" s="5"/>
      <c r="D32" s="5"/>
    </row>
    <row r="33" spans="1:4" ht="15.75" thickBot="1">
      <c r="A33" s="4"/>
      <c r="B33" s="23" t="s">
        <v>47</v>
      </c>
      <c r="C33" s="6"/>
      <c r="D33" s="18"/>
    </row>
    <row r="34" spans="1:4" ht="15.75" thickBot="1">
      <c r="A34" s="7" t="s">
        <v>3</v>
      </c>
      <c r="B34" s="8" t="s">
        <v>4</v>
      </c>
      <c r="C34" s="9" t="s">
        <v>5</v>
      </c>
      <c r="D34" s="13" t="s">
        <v>6</v>
      </c>
    </row>
    <row r="35" spans="1:4" ht="15.75" thickBot="1">
      <c r="A35" s="10">
        <v>1</v>
      </c>
      <c r="B35" s="11" t="s">
        <v>31</v>
      </c>
      <c r="C35" s="12" t="s">
        <v>16</v>
      </c>
      <c r="D35" s="19">
        <v>12.5</v>
      </c>
    </row>
    <row r="36" spans="1:4" ht="15.75" thickBot="1">
      <c r="A36" s="10">
        <v>2</v>
      </c>
      <c r="B36" s="11" t="s">
        <v>32</v>
      </c>
      <c r="C36" s="12" t="s">
        <v>33</v>
      </c>
      <c r="D36" s="19">
        <v>10.5</v>
      </c>
    </row>
    <row r="37" spans="1:4" ht="15.75" thickBot="1">
      <c r="A37" s="10">
        <v>3</v>
      </c>
      <c r="B37" s="20" t="s">
        <v>34</v>
      </c>
      <c r="C37" s="21" t="s">
        <v>35</v>
      </c>
      <c r="D37" s="22">
        <v>8.5</v>
      </c>
    </row>
    <row r="38" spans="1:4" ht="15.75" thickBot="1">
      <c r="A38" s="5"/>
      <c r="B38" s="5"/>
      <c r="C38" s="5"/>
      <c r="D38" s="5"/>
    </row>
    <row r="39" spans="1:4" ht="15.75" thickBot="1">
      <c r="A39" s="4"/>
      <c r="B39" s="23" t="s">
        <v>48</v>
      </c>
      <c r="C39" s="6"/>
      <c r="D39" s="18"/>
    </row>
    <row r="40" spans="1:4" ht="15.75" thickBot="1">
      <c r="A40" s="7" t="s">
        <v>3</v>
      </c>
      <c r="B40" s="8" t="s">
        <v>4</v>
      </c>
      <c r="C40" s="9" t="s">
        <v>5</v>
      </c>
      <c r="D40" s="13" t="s">
        <v>6</v>
      </c>
    </row>
    <row r="41" spans="1:4" ht="15.75" thickBot="1">
      <c r="A41" s="10">
        <v>1</v>
      </c>
      <c r="B41" s="11" t="s">
        <v>36</v>
      </c>
      <c r="C41" s="12" t="s">
        <v>37</v>
      </c>
      <c r="D41" s="19">
        <v>7</v>
      </c>
    </row>
    <row r="42" spans="1:4" ht="15.75" thickBot="1">
      <c r="A42" s="10">
        <v>2</v>
      </c>
      <c r="B42" s="11" t="s">
        <v>38</v>
      </c>
      <c r="C42" s="12" t="s">
        <v>38</v>
      </c>
      <c r="D42" s="19" t="s">
        <v>38</v>
      </c>
    </row>
    <row r="43" spans="1:4" ht="15.75" thickBot="1">
      <c r="A43" s="10">
        <v>3</v>
      </c>
      <c r="B43" s="20" t="s">
        <v>38</v>
      </c>
      <c r="C43" s="21" t="s">
        <v>38</v>
      </c>
      <c r="D43" s="22" t="s">
        <v>38</v>
      </c>
    </row>
    <row r="44" spans="1:4" ht="15">
      <c r="A44" s="5"/>
      <c r="B44" s="5"/>
      <c r="C44" s="5"/>
      <c r="D44" s="5"/>
    </row>
    <row r="45" spans="1:4" ht="15.75" thickBot="1">
      <c r="A45" s="5"/>
      <c r="B45" s="5"/>
      <c r="C45" s="5"/>
      <c r="D45" s="5"/>
    </row>
    <row r="46" spans="1:4" ht="15.75" thickBot="1">
      <c r="A46" s="4"/>
      <c r="B46" s="23" t="s">
        <v>9</v>
      </c>
      <c r="C46" s="6"/>
      <c r="D46" s="18"/>
    </row>
    <row r="47" spans="1:4" ht="15.75" thickBot="1">
      <c r="A47" s="7" t="s">
        <v>3</v>
      </c>
      <c r="B47" s="8" t="s">
        <v>4</v>
      </c>
      <c r="C47" s="9" t="s">
        <v>5</v>
      </c>
      <c r="D47" s="13" t="s">
        <v>6</v>
      </c>
    </row>
    <row r="48" spans="1:4" ht="15.75" thickBot="1">
      <c r="A48" s="10">
        <v>1</v>
      </c>
      <c r="B48" s="11" t="s">
        <v>13</v>
      </c>
      <c r="C48" s="12" t="s">
        <v>14</v>
      </c>
      <c r="D48" s="19">
        <v>22</v>
      </c>
    </row>
    <row r="49" spans="1:4" ht="15.75" thickBot="1">
      <c r="A49" s="10">
        <v>2</v>
      </c>
      <c r="B49" s="11" t="s">
        <v>15</v>
      </c>
      <c r="C49" s="12" t="s">
        <v>16</v>
      </c>
      <c r="D49" s="19">
        <v>19</v>
      </c>
    </row>
    <row r="50" spans="1:4" ht="15.75" thickBot="1">
      <c r="A50" s="10">
        <v>3</v>
      </c>
      <c r="B50" s="20" t="s">
        <v>17</v>
      </c>
      <c r="C50" s="21" t="s">
        <v>18</v>
      </c>
      <c r="D50" s="22">
        <v>19</v>
      </c>
    </row>
    <row r="51" spans="1:4" ht="15">
      <c r="A51" s="5"/>
      <c r="B51" s="5"/>
      <c r="C51" s="5"/>
      <c r="D51" s="5"/>
    </row>
    <row r="52" spans="1:4" ht="15">
      <c r="A52" s="17" t="s">
        <v>10</v>
      </c>
      <c r="B52" s="3"/>
      <c r="C52" s="3"/>
      <c r="D52" s="3"/>
    </row>
    <row r="53" spans="1:4" ht="15.75" thickBot="1">
      <c r="A53" s="5"/>
      <c r="B53" s="5"/>
      <c r="C53" s="5"/>
      <c r="D53" s="5"/>
    </row>
    <row r="54" spans="1:4" ht="15.75" thickBot="1">
      <c r="A54" s="4"/>
      <c r="B54" s="23" t="s">
        <v>2</v>
      </c>
      <c r="C54" s="6"/>
      <c r="D54" s="18"/>
    </row>
    <row r="55" spans="1:4" ht="15.75" thickBot="1">
      <c r="A55" s="7" t="s">
        <v>3</v>
      </c>
      <c r="B55" s="8" t="s">
        <v>4</v>
      </c>
      <c r="C55" s="9" t="s">
        <v>5</v>
      </c>
      <c r="D55" s="13" t="s">
        <v>6</v>
      </c>
    </row>
    <row r="56" spans="1:4" ht="15.75" thickBot="1">
      <c r="A56" s="10">
        <v>1</v>
      </c>
      <c r="B56" s="11" t="s">
        <v>15</v>
      </c>
      <c r="C56" s="12" t="s">
        <v>16</v>
      </c>
      <c r="D56" s="19">
        <v>37</v>
      </c>
    </row>
    <row r="57" spans="1:4" ht="15.75" thickBot="1">
      <c r="A57" s="10">
        <v>2</v>
      </c>
      <c r="B57" s="11" t="s">
        <v>13</v>
      </c>
      <c r="C57" s="12" t="s">
        <v>14</v>
      </c>
      <c r="D57" s="19">
        <v>36.5</v>
      </c>
    </row>
    <row r="58" spans="1:4" ht="15.75" thickBot="1">
      <c r="A58" s="10">
        <v>3</v>
      </c>
      <c r="B58" s="20" t="s">
        <v>17</v>
      </c>
      <c r="C58" s="21" t="s">
        <v>18</v>
      </c>
      <c r="D58" s="22">
        <v>35.5</v>
      </c>
    </row>
    <row r="59" spans="1:4" ht="15.75" thickBot="1">
      <c r="A59" s="5"/>
      <c r="B59" s="5"/>
      <c r="C59" s="5"/>
      <c r="D59" s="5"/>
    </row>
    <row r="60" spans="1:4" ht="15.75" thickBot="1">
      <c r="A60" s="4"/>
      <c r="B60" s="23" t="s">
        <v>7</v>
      </c>
      <c r="C60" s="6"/>
      <c r="D60" s="18"/>
    </row>
    <row r="61" spans="1:4" ht="15.75" thickBot="1">
      <c r="A61" s="7" t="s">
        <v>3</v>
      </c>
      <c r="B61" s="8" t="s">
        <v>4</v>
      </c>
      <c r="C61" s="9" t="s">
        <v>5</v>
      </c>
      <c r="D61" s="13" t="s">
        <v>6</v>
      </c>
    </row>
    <row r="62" spans="1:4" ht="15.75" thickBot="1">
      <c r="A62" s="10">
        <v>1</v>
      </c>
      <c r="B62" s="11" t="s">
        <v>39</v>
      </c>
      <c r="C62" s="12" t="s">
        <v>40</v>
      </c>
      <c r="D62" s="19">
        <v>30.5</v>
      </c>
    </row>
    <row r="63" spans="1:4" ht="15.75" thickBot="1">
      <c r="A63" s="10">
        <v>2</v>
      </c>
      <c r="B63" s="11" t="s">
        <v>19</v>
      </c>
      <c r="C63" s="12" t="s">
        <v>20</v>
      </c>
      <c r="D63" s="19">
        <v>28.5</v>
      </c>
    </row>
    <row r="64" spans="1:4" ht="15.75" thickBot="1">
      <c r="A64" s="10">
        <v>3</v>
      </c>
      <c r="B64" s="20" t="s">
        <v>23</v>
      </c>
      <c r="C64" s="21" t="s">
        <v>24</v>
      </c>
      <c r="D64" s="22">
        <v>28</v>
      </c>
    </row>
    <row r="65" spans="1:4" ht="15.75" thickBot="1">
      <c r="A65" s="5"/>
      <c r="B65" s="5"/>
      <c r="C65" s="5"/>
      <c r="D65" s="5"/>
    </row>
    <row r="66" spans="1:4" ht="15.75" thickBot="1">
      <c r="A66" s="4"/>
      <c r="B66" s="23" t="s">
        <v>8</v>
      </c>
      <c r="C66" s="6"/>
      <c r="D66" s="18"/>
    </row>
    <row r="67" spans="1:4" ht="15.75" thickBot="1">
      <c r="A67" s="7" t="s">
        <v>3</v>
      </c>
      <c r="B67" s="8" t="s">
        <v>4</v>
      </c>
      <c r="C67" s="9" t="s">
        <v>5</v>
      </c>
      <c r="D67" s="13" t="s">
        <v>6</v>
      </c>
    </row>
    <row r="68" spans="1:4" ht="15.75" thickBot="1">
      <c r="A68" s="10">
        <v>1</v>
      </c>
      <c r="B68" s="11" t="s">
        <v>41</v>
      </c>
      <c r="C68" s="12" t="s">
        <v>42</v>
      </c>
      <c r="D68" s="19">
        <v>31</v>
      </c>
    </row>
    <row r="69" spans="1:4" ht="15.75" thickBot="1">
      <c r="A69" s="10">
        <v>2</v>
      </c>
      <c r="B69" s="11" t="s">
        <v>29</v>
      </c>
      <c r="C69" s="12" t="s">
        <v>30</v>
      </c>
      <c r="D69" s="19">
        <v>28</v>
      </c>
    </row>
    <row r="70" spans="1:4" ht="15.75" thickBot="1">
      <c r="A70" s="10">
        <v>3</v>
      </c>
      <c r="B70" s="20" t="s">
        <v>43</v>
      </c>
      <c r="C70" s="21" t="s">
        <v>44</v>
      </c>
      <c r="D70" s="22">
        <v>27.5</v>
      </c>
    </row>
    <row r="71" spans="1:4" ht="15.75" thickBot="1">
      <c r="A71" s="5"/>
      <c r="B71" s="5"/>
      <c r="C71" s="5"/>
      <c r="D71" s="5"/>
    </row>
    <row r="72" spans="1:4" ht="15.75" thickBot="1">
      <c r="A72" s="4"/>
      <c r="B72" s="23" t="s">
        <v>49</v>
      </c>
      <c r="C72" s="6"/>
      <c r="D72" s="18"/>
    </row>
    <row r="73" spans="1:4" ht="15.75" thickBot="1">
      <c r="A73" s="7" t="s">
        <v>3</v>
      </c>
      <c r="B73" s="8" t="s">
        <v>4</v>
      </c>
      <c r="C73" s="9" t="s">
        <v>5</v>
      </c>
      <c r="D73" s="13" t="s">
        <v>6</v>
      </c>
    </row>
    <row r="74" spans="1:4" ht="15.75" thickBot="1">
      <c r="A74" s="10">
        <v>1</v>
      </c>
      <c r="B74" s="11" t="s">
        <v>31</v>
      </c>
      <c r="C74" s="12" t="s">
        <v>16</v>
      </c>
      <c r="D74" s="19">
        <v>31.5</v>
      </c>
    </row>
    <row r="75" spans="1:4" ht="15.75" thickBot="1">
      <c r="A75" s="10">
        <v>2</v>
      </c>
      <c r="B75" s="11" t="s">
        <v>34</v>
      </c>
      <c r="C75" s="12" t="s">
        <v>35</v>
      </c>
      <c r="D75" s="19">
        <v>29.5</v>
      </c>
    </row>
    <row r="76" spans="1:4" ht="15.75" thickBot="1">
      <c r="A76" s="10">
        <v>3</v>
      </c>
      <c r="B76" s="20" t="s">
        <v>32</v>
      </c>
      <c r="C76" s="21" t="s">
        <v>33</v>
      </c>
      <c r="D76" s="22">
        <v>26.5</v>
      </c>
    </row>
    <row r="77" spans="1:4" ht="15.75" thickBot="1">
      <c r="A77" s="5"/>
      <c r="B77" s="5"/>
      <c r="C77" s="5"/>
      <c r="D77" s="5"/>
    </row>
    <row r="78" spans="1:4" ht="15.75" thickBot="1">
      <c r="A78" s="4"/>
      <c r="B78" s="23" t="s">
        <v>9</v>
      </c>
      <c r="C78" s="6"/>
      <c r="D78" s="18"/>
    </row>
    <row r="79" spans="1:4" ht="15.75" thickBot="1">
      <c r="A79" s="7" t="s">
        <v>3</v>
      </c>
      <c r="B79" s="8" t="s">
        <v>4</v>
      </c>
      <c r="C79" s="9" t="s">
        <v>5</v>
      </c>
      <c r="D79" s="13" t="s">
        <v>6</v>
      </c>
    </row>
    <row r="80" spans="1:4" ht="15.75" thickBot="1">
      <c r="A80" s="10">
        <v>1</v>
      </c>
      <c r="B80" s="11" t="s">
        <v>15</v>
      </c>
      <c r="C80" s="12" t="s">
        <v>16</v>
      </c>
      <c r="D80" s="19">
        <v>37</v>
      </c>
    </row>
    <row r="81" spans="1:4" ht="15.75" thickBot="1">
      <c r="A81" s="10">
        <v>2</v>
      </c>
      <c r="B81" s="11" t="s">
        <v>13</v>
      </c>
      <c r="C81" s="12" t="s">
        <v>14</v>
      </c>
      <c r="D81" s="19">
        <v>36.5</v>
      </c>
    </row>
    <row r="82" spans="1:4" ht="15.75" thickBot="1">
      <c r="A82" s="10">
        <v>3</v>
      </c>
      <c r="B82" s="20" t="s">
        <v>17</v>
      </c>
      <c r="C82" s="21" t="s">
        <v>18</v>
      </c>
      <c r="D82" s="22">
        <v>35.5</v>
      </c>
    </row>
    <row r="83" spans="1:4" ht="15">
      <c r="A83" s="5"/>
      <c r="B83" s="5"/>
      <c r="C83" s="5"/>
      <c r="D83" s="5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8"/>
  <sheetViews>
    <sheetView zoomScalePageLayoutView="0" workbookViewId="0" topLeftCell="A1">
      <selection activeCell="K12" sqref="K12"/>
    </sheetView>
  </sheetViews>
  <sheetFormatPr defaultColWidth="9.140625" defaultRowHeight="15"/>
  <cols>
    <col min="1" max="1" width="7.28125" style="0" bestFit="1" customWidth="1"/>
    <col min="2" max="2" width="11.421875" style="0" bestFit="1" customWidth="1"/>
    <col min="3" max="3" width="18.00390625" style="0" bestFit="1" customWidth="1"/>
    <col min="4" max="4" width="7.7109375" style="0" bestFit="1" customWidth="1"/>
    <col min="5" max="5" width="6.00390625" style="0" bestFit="1" customWidth="1"/>
    <col min="6" max="6" width="7.7109375" style="0" bestFit="1" customWidth="1"/>
    <col min="7" max="7" width="6.00390625" style="0" bestFit="1" customWidth="1"/>
    <col min="8" max="8" width="8.8515625" style="0" bestFit="1" customWidth="1"/>
  </cols>
  <sheetData>
    <row r="1" spans="1:8" ht="18">
      <c r="A1" s="26" t="s">
        <v>96</v>
      </c>
      <c r="B1" s="26"/>
      <c r="C1" s="15"/>
      <c r="D1" s="15"/>
      <c r="E1" s="15"/>
      <c r="F1" s="15"/>
      <c r="G1" s="15"/>
      <c r="H1" s="15"/>
    </row>
    <row r="3" ht="15.75" thickBot="1"/>
    <row r="4" spans="1:8" ht="15.75">
      <c r="A4" s="27" t="s">
        <v>95</v>
      </c>
      <c r="B4" s="28"/>
      <c r="C4" s="29"/>
      <c r="D4" s="29"/>
      <c r="E4" s="29"/>
      <c r="F4" s="29"/>
      <c r="G4" s="29"/>
      <c r="H4" s="30"/>
    </row>
    <row r="5" spans="1:8" ht="31.5">
      <c r="A5" s="31" t="s">
        <v>3</v>
      </c>
      <c r="B5" s="32" t="s">
        <v>4</v>
      </c>
      <c r="C5" s="33" t="s">
        <v>5</v>
      </c>
      <c r="D5" s="34" t="s">
        <v>54</v>
      </c>
      <c r="E5" s="35" t="s">
        <v>52</v>
      </c>
      <c r="F5" s="34" t="s">
        <v>53</v>
      </c>
      <c r="G5" s="35" t="s">
        <v>52</v>
      </c>
      <c r="H5" s="36" t="s">
        <v>9</v>
      </c>
    </row>
    <row r="6" spans="1:8" ht="15">
      <c r="A6" s="37">
        <v>1</v>
      </c>
      <c r="B6" s="38" t="s">
        <v>13</v>
      </c>
      <c r="C6" s="38" t="s">
        <v>14</v>
      </c>
      <c r="D6" s="39">
        <f>12+10</f>
        <v>22</v>
      </c>
      <c r="E6" s="40">
        <v>10</v>
      </c>
      <c r="F6" s="39">
        <v>36.5</v>
      </c>
      <c r="G6" s="39">
        <v>18.5</v>
      </c>
      <c r="H6" s="41">
        <f aca="true" t="shared" si="0" ref="H6:H14">D6+F6</f>
        <v>58.5</v>
      </c>
    </row>
    <row r="7" spans="1:8" ht="15">
      <c r="A7" s="37">
        <v>2</v>
      </c>
      <c r="B7" s="38" t="s">
        <v>15</v>
      </c>
      <c r="C7" s="38" t="s">
        <v>16</v>
      </c>
      <c r="D7" s="39">
        <f>5.5+14.5</f>
        <v>20</v>
      </c>
      <c r="E7" s="40">
        <v>10</v>
      </c>
      <c r="F7" s="39">
        <v>37</v>
      </c>
      <c r="G7" s="39">
        <v>19</v>
      </c>
      <c r="H7" s="41">
        <f t="shared" si="0"/>
        <v>57</v>
      </c>
    </row>
    <row r="8" spans="1:8" ht="15">
      <c r="A8" s="37">
        <v>3</v>
      </c>
      <c r="B8" s="38" t="s">
        <v>17</v>
      </c>
      <c r="C8" s="38" t="s">
        <v>18</v>
      </c>
      <c r="D8" s="39">
        <f>11.5+7.5</f>
        <v>19</v>
      </c>
      <c r="E8" s="40">
        <v>14</v>
      </c>
      <c r="F8" s="39">
        <v>35.5</v>
      </c>
      <c r="G8" s="39">
        <v>18</v>
      </c>
      <c r="H8" s="41">
        <f t="shared" si="0"/>
        <v>54.5</v>
      </c>
    </row>
    <row r="9" spans="1:8" ht="15">
      <c r="A9" s="37">
        <v>4</v>
      </c>
      <c r="B9" s="38" t="s">
        <v>91</v>
      </c>
      <c r="C9" s="38" t="s">
        <v>94</v>
      </c>
      <c r="D9" s="39">
        <f>5.5+8</f>
        <v>13.5</v>
      </c>
      <c r="E9" s="40">
        <v>12</v>
      </c>
      <c r="F9" s="39">
        <v>30.5</v>
      </c>
      <c r="G9" s="39">
        <v>15</v>
      </c>
      <c r="H9" s="41">
        <f t="shared" si="0"/>
        <v>44</v>
      </c>
    </row>
    <row r="10" spans="1:8" ht="15">
      <c r="A10" s="37">
        <v>5</v>
      </c>
      <c r="B10" s="38" t="s">
        <v>93</v>
      </c>
      <c r="C10" s="38" t="s">
        <v>40</v>
      </c>
      <c r="D10" s="39">
        <f>0+6.5</f>
        <v>6.5</v>
      </c>
      <c r="E10" s="40">
        <v>8</v>
      </c>
      <c r="F10" s="39">
        <v>31.5</v>
      </c>
      <c r="G10" s="39">
        <v>15.5</v>
      </c>
      <c r="H10" s="41">
        <f t="shared" si="0"/>
        <v>38</v>
      </c>
    </row>
    <row r="11" spans="1:8" ht="15">
      <c r="A11" s="37">
        <v>6</v>
      </c>
      <c r="B11" s="38" t="s">
        <v>92</v>
      </c>
      <c r="C11" s="38" t="s">
        <v>35</v>
      </c>
      <c r="D11" s="39">
        <f>14+2</f>
        <v>16</v>
      </c>
      <c r="E11" s="40">
        <v>9</v>
      </c>
      <c r="F11" s="24"/>
      <c r="G11" s="24"/>
      <c r="H11" s="41">
        <f t="shared" si="0"/>
        <v>16</v>
      </c>
    </row>
    <row r="12" spans="1:8" ht="15">
      <c r="A12" s="37">
        <v>7</v>
      </c>
      <c r="B12" s="38" t="s">
        <v>91</v>
      </c>
      <c r="C12" s="38" t="s">
        <v>75</v>
      </c>
      <c r="D12" s="39">
        <f>3.5+9</f>
        <v>12.5</v>
      </c>
      <c r="E12" s="40">
        <v>9</v>
      </c>
      <c r="F12" s="24"/>
      <c r="G12" s="24"/>
      <c r="H12" s="41">
        <f t="shared" si="0"/>
        <v>12.5</v>
      </c>
    </row>
    <row r="13" spans="1:8" ht="15">
      <c r="A13" s="37">
        <v>8</v>
      </c>
      <c r="B13" s="38" t="s">
        <v>21</v>
      </c>
      <c r="C13" s="38" t="s">
        <v>14</v>
      </c>
      <c r="D13" s="39">
        <f>6+3.5</f>
        <v>9.5</v>
      </c>
      <c r="E13" s="40">
        <v>9</v>
      </c>
      <c r="F13" s="24"/>
      <c r="G13" s="24"/>
      <c r="H13" s="41">
        <f t="shared" si="0"/>
        <v>9.5</v>
      </c>
    </row>
    <row r="14" spans="1:8" ht="15.75" thickBot="1">
      <c r="A14" s="42">
        <v>9</v>
      </c>
      <c r="B14" s="43" t="s">
        <v>90</v>
      </c>
      <c r="C14" s="43" t="s">
        <v>16</v>
      </c>
      <c r="D14" s="44">
        <f>7+2.5</f>
        <v>9.5</v>
      </c>
      <c r="E14" s="45">
        <v>10</v>
      </c>
      <c r="F14" s="25"/>
      <c r="G14" s="25"/>
      <c r="H14" s="46">
        <f t="shared" si="0"/>
        <v>9.5</v>
      </c>
    </row>
    <row r="16" ht="15.75" thickBot="1"/>
    <row r="17" spans="1:8" ht="15.75">
      <c r="A17" s="27" t="s">
        <v>89</v>
      </c>
      <c r="B17" s="28"/>
      <c r="C17" s="29"/>
      <c r="D17" s="29"/>
      <c r="E17" s="29"/>
      <c r="F17" s="29"/>
      <c r="G17" s="29"/>
      <c r="H17" s="30"/>
    </row>
    <row r="18" spans="1:8" ht="31.5">
      <c r="A18" s="31" t="s">
        <v>3</v>
      </c>
      <c r="B18" s="32" t="s">
        <v>4</v>
      </c>
      <c r="C18" s="33" t="s">
        <v>5</v>
      </c>
      <c r="D18" s="34" t="s">
        <v>54</v>
      </c>
      <c r="E18" s="35" t="s">
        <v>52</v>
      </c>
      <c r="F18" s="34" t="s">
        <v>53</v>
      </c>
      <c r="G18" s="35" t="s">
        <v>52</v>
      </c>
      <c r="H18" s="36" t="s">
        <v>9</v>
      </c>
    </row>
    <row r="19" spans="1:8" ht="15">
      <c r="A19" s="37">
        <v>1</v>
      </c>
      <c r="B19" s="38" t="s">
        <v>19</v>
      </c>
      <c r="C19" s="38" t="s">
        <v>20</v>
      </c>
      <c r="D19" s="39">
        <f>3.5+11.5</f>
        <v>15</v>
      </c>
      <c r="E19" s="40">
        <v>9</v>
      </c>
      <c r="F19" s="39">
        <v>28.5</v>
      </c>
      <c r="G19" s="39">
        <v>14.5</v>
      </c>
      <c r="H19" s="47">
        <f aca="true" t="shared" si="1" ref="H19:H33">D19+F19</f>
        <v>43.5</v>
      </c>
    </row>
    <row r="20" spans="1:8" ht="15">
      <c r="A20" s="37">
        <v>2</v>
      </c>
      <c r="B20" s="38" t="s">
        <v>23</v>
      </c>
      <c r="C20" s="38" t="s">
        <v>24</v>
      </c>
      <c r="D20" s="39">
        <f>9.5+4.5</f>
        <v>14</v>
      </c>
      <c r="E20" s="40">
        <v>10</v>
      </c>
      <c r="F20" s="39">
        <v>28</v>
      </c>
      <c r="G20" s="39">
        <v>14</v>
      </c>
      <c r="H20" s="47">
        <f t="shared" si="1"/>
        <v>42</v>
      </c>
    </row>
    <row r="21" spans="1:8" ht="15">
      <c r="A21" s="37">
        <v>3</v>
      </c>
      <c r="B21" s="38" t="s">
        <v>39</v>
      </c>
      <c r="C21" s="38" t="s">
        <v>40</v>
      </c>
      <c r="D21" s="39">
        <f>2.5+5</f>
        <v>7.5</v>
      </c>
      <c r="E21" s="40">
        <v>10</v>
      </c>
      <c r="F21" s="39">
        <v>30.5</v>
      </c>
      <c r="G21" s="39">
        <v>15.5</v>
      </c>
      <c r="H21" s="47">
        <f t="shared" si="1"/>
        <v>38</v>
      </c>
    </row>
    <row r="22" spans="1:8" ht="15">
      <c r="A22" s="37">
        <v>4</v>
      </c>
      <c r="B22" s="38" t="s">
        <v>21</v>
      </c>
      <c r="C22" s="38" t="s">
        <v>22</v>
      </c>
      <c r="D22" s="39">
        <f>5+9</f>
        <v>14</v>
      </c>
      <c r="E22" s="40">
        <v>9</v>
      </c>
      <c r="F22" s="48"/>
      <c r="G22" s="24"/>
      <c r="H22" s="47">
        <f t="shared" si="1"/>
        <v>14</v>
      </c>
    </row>
    <row r="23" spans="1:8" ht="15">
      <c r="A23" s="37">
        <v>5</v>
      </c>
      <c r="B23" s="38" t="s">
        <v>88</v>
      </c>
      <c r="C23" s="38" t="s">
        <v>87</v>
      </c>
      <c r="D23" s="39">
        <f>5+7.5</f>
        <v>12.5</v>
      </c>
      <c r="E23" s="40">
        <v>10</v>
      </c>
      <c r="F23" s="24"/>
      <c r="G23" s="24"/>
      <c r="H23" s="47">
        <f t="shared" si="1"/>
        <v>12.5</v>
      </c>
    </row>
    <row r="24" spans="1:8" ht="15">
      <c r="A24" s="37">
        <v>6</v>
      </c>
      <c r="B24" s="38" t="s">
        <v>77</v>
      </c>
      <c r="C24" s="38" t="s">
        <v>33</v>
      </c>
      <c r="D24" s="39">
        <f>3+6.5</f>
        <v>9.5</v>
      </c>
      <c r="E24" s="40">
        <v>11</v>
      </c>
      <c r="F24" s="48"/>
      <c r="G24" s="24"/>
      <c r="H24" s="47">
        <f t="shared" si="1"/>
        <v>9.5</v>
      </c>
    </row>
    <row r="25" spans="1:8" ht="15">
      <c r="A25" s="37">
        <v>7</v>
      </c>
      <c r="B25" s="38" t="s">
        <v>21</v>
      </c>
      <c r="C25" s="38" t="s">
        <v>20</v>
      </c>
      <c r="D25" s="39">
        <f>3.5+4.5</f>
        <v>8</v>
      </c>
      <c r="E25" s="40">
        <v>10</v>
      </c>
      <c r="F25" s="48"/>
      <c r="G25" s="24"/>
      <c r="H25" s="47">
        <f t="shared" si="1"/>
        <v>8</v>
      </c>
    </row>
    <row r="26" spans="1:8" ht="15">
      <c r="A26" s="37">
        <v>8</v>
      </c>
      <c r="B26" s="38" t="s">
        <v>85</v>
      </c>
      <c r="C26" s="38" t="s">
        <v>20</v>
      </c>
      <c r="D26" s="39">
        <f>6.5+1</f>
        <v>7.5</v>
      </c>
      <c r="E26" s="40">
        <v>10</v>
      </c>
      <c r="F26" s="24"/>
      <c r="G26" s="24"/>
      <c r="H26" s="47">
        <f t="shared" si="1"/>
        <v>7.5</v>
      </c>
    </row>
    <row r="27" spans="1:8" ht="15">
      <c r="A27" s="37">
        <v>9</v>
      </c>
      <c r="B27" s="38" t="s">
        <v>86</v>
      </c>
      <c r="C27" s="38" t="s">
        <v>83</v>
      </c>
      <c r="D27" s="39">
        <f>3+3</f>
        <v>6</v>
      </c>
      <c r="E27" s="40">
        <v>7</v>
      </c>
      <c r="F27" s="48"/>
      <c r="G27" s="24"/>
      <c r="H27" s="47">
        <f t="shared" si="1"/>
        <v>6</v>
      </c>
    </row>
    <row r="28" spans="1:8" ht="15">
      <c r="A28" s="37">
        <v>10</v>
      </c>
      <c r="B28" s="38" t="s">
        <v>85</v>
      </c>
      <c r="C28" s="38" t="s">
        <v>22</v>
      </c>
      <c r="D28" s="39">
        <f>5+1</f>
        <v>6</v>
      </c>
      <c r="E28" s="40">
        <v>9</v>
      </c>
      <c r="F28" s="48"/>
      <c r="G28" s="24"/>
      <c r="H28" s="47">
        <f t="shared" si="1"/>
        <v>6</v>
      </c>
    </row>
    <row r="29" spans="1:8" ht="15">
      <c r="A29" s="37">
        <v>11</v>
      </c>
      <c r="B29" s="38" t="s">
        <v>84</v>
      </c>
      <c r="C29" s="38" t="s">
        <v>83</v>
      </c>
      <c r="D29" s="39">
        <f>2+2.5</f>
        <v>4.5</v>
      </c>
      <c r="E29" s="40">
        <v>8</v>
      </c>
      <c r="F29" s="48"/>
      <c r="G29" s="24"/>
      <c r="H29" s="47">
        <f t="shared" si="1"/>
        <v>4.5</v>
      </c>
    </row>
    <row r="30" spans="1:8" ht="15">
      <c r="A30" s="37">
        <v>12</v>
      </c>
      <c r="B30" s="38" t="s">
        <v>19</v>
      </c>
      <c r="C30" s="38" t="s">
        <v>22</v>
      </c>
      <c r="D30" s="39">
        <f>3.5+0</f>
        <v>3.5</v>
      </c>
      <c r="E30" s="40">
        <v>9</v>
      </c>
      <c r="F30" s="48"/>
      <c r="G30" s="24"/>
      <c r="H30" s="47">
        <f t="shared" si="1"/>
        <v>3.5</v>
      </c>
    </row>
    <row r="31" spans="1:8" ht="15">
      <c r="A31" s="37">
        <v>13</v>
      </c>
      <c r="B31" s="38" t="s">
        <v>82</v>
      </c>
      <c r="C31" s="38" t="s">
        <v>81</v>
      </c>
      <c r="D31" s="39">
        <f>3+0</f>
        <v>3</v>
      </c>
      <c r="E31" s="40">
        <v>8</v>
      </c>
      <c r="F31" s="48"/>
      <c r="G31" s="24"/>
      <c r="H31" s="47">
        <f t="shared" si="1"/>
        <v>3</v>
      </c>
    </row>
    <row r="32" spans="1:8" ht="15">
      <c r="A32" s="37">
        <v>13</v>
      </c>
      <c r="B32" s="38" t="s">
        <v>43</v>
      </c>
      <c r="C32" s="38" t="s">
        <v>44</v>
      </c>
      <c r="D32" s="39">
        <f>0+3</f>
        <v>3</v>
      </c>
      <c r="E32" s="40">
        <v>8</v>
      </c>
      <c r="F32" s="48"/>
      <c r="G32" s="24"/>
      <c r="H32" s="47">
        <f t="shared" si="1"/>
        <v>3</v>
      </c>
    </row>
    <row r="33" spans="1:8" ht="15.75" thickBot="1">
      <c r="A33" s="42">
        <v>15</v>
      </c>
      <c r="B33" s="43" t="s">
        <v>80</v>
      </c>
      <c r="C33" s="43" t="s">
        <v>63</v>
      </c>
      <c r="D33" s="44">
        <f>2+0</f>
        <v>2</v>
      </c>
      <c r="E33" s="45">
        <v>9</v>
      </c>
      <c r="F33" s="49"/>
      <c r="G33" s="25"/>
      <c r="H33" s="50">
        <f t="shared" si="1"/>
        <v>2</v>
      </c>
    </row>
    <row r="35" ht="15.75" thickBot="1"/>
    <row r="36" spans="1:8" ht="15.75">
      <c r="A36" s="27" t="s">
        <v>79</v>
      </c>
      <c r="B36" s="28"/>
      <c r="C36" s="29"/>
      <c r="D36" s="29"/>
      <c r="E36" s="29"/>
      <c r="F36" s="29"/>
      <c r="G36" s="29"/>
      <c r="H36" s="30"/>
    </row>
    <row r="37" spans="1:8" ht="31.5">
      <c r="A37" s="31" t="s">
        <v>3</v>
      </c>
      <c r="B37" s="32" t="s">
        <v>4</v>
      </c>
      <c r="C37" s="33" t="s">
        <v>5</v>
      </c>
      <c r="D37" s="34" t="s">
        <v>54</v>
      </c>
      <c r="E37" s="35" t="s">
        <v>52</v>
      </c>
      <c r="F37" s="34" t="s">
        <v>53</v>
      </c>
      <c r="G37" s="35" t="s">
        <v>52</v>
      </c>
      <c r="H37" s="36" t="s">
        <v>9</v>
      </c>
    </row>
    <row r="38" spans="1:8" ht="15">
      <c r="A38" s="37">
        <v>1</v>
      </c>
      <c r="B38" s="38" t="s">
        <v>27</v>
      </c>
      <c r="C38" s="38" t="s">
        <v>28</v>
      </c>
      <c r="D38" s="39">
        <f>7+5.5</f>
        <v>12.5</v>
      </c>
      <c r="E38" s="40">
        <v>8</v>
      </c>
      <c r="F38" s="39">
        <v>26.5</v>
      </c>
      <c r="G38" s="39">
        <v>12.5</v>
      </c>
      <c r="H38" s="51">
        <f aca="true" t="shared" si="2" ref="H38:H52">D38+F38</f>
        <v>39</v>
      </c>
    </row>
    <row r="39" spans="1:8" ht="15">
      <c r="A39" s="37">
        <v>2</v>
      </c>
      <c r="B39" s="38" t="s">
        <v>29</v>
      </c>
      <c r="C39" s="38" t="s">
        <v>30</v>
      </c>
      <c r="D39" s="39">
        <f>5+2.5</f>
        <v>7.5</v>
      </c>
      <c r="E39" s="40">
        <v>9</v>
      </c>
      <c r="F39" s="39">
        <v>28</v>
      </c>
      <c r="G39" s="39">
        <v>14</v>
      </c>
      <c r="H39" s="51">
        <f t="shared" si="2"/>
        <v>35.5</v>
      </c>
    </row>
    <row r="40" spans="1:8" ht="15">
      <c r="A40" s="37">
        <v>3</v>
      </c>
      <c r="B40" s="38" t="s">
        <v>41</v>
      </c>
      <c r="C40" s="38" t="s">
        <v>42</v>
      </c>
      <c r="D40" s="39">
        <f>4+0</f>
        <v>4</v>
      </c>
      <c r="E40" s="40">
        <v>9</v>
      </c>
      <c r="F40" s="39">
        <v>31</v>
      </c>
      <c r="G40" s="39">
        <v>16</v>
      </c>
      <c r="H40" s="51">
        <f t="shared" si="2"/>
        <v>35</v>
      </c>
    </row>
    <row r="41" spans="1:8" ht="15">
      <c r="A41" s="37">
        <v>4</v>
      </c>
      <c r="B41" s="38" t="s">
        <v>36</v>
      </c>
      <c r="C41" s="38" t="s">
        <v>78</v>
      </c>
      <c r="D41" s="39">
        <f>3+1</f>
        <v>4</v>
      </c>
      <c r="E41" s="40">
        <v>11</v>
      </c>
      <c r="F41" s="39">
        <v>24.5</v>
      </c>
      <c r="G41" s="39">
        <v>12</v>
      </c>
      <c r="H41" s="51">
        <f t="shared" si="2"/>
        <v>28.5</v>
      </c>
    </row>
    <row r="42" spans="1:8" ht="15">
      <c r="A42" s="37">
        <v>5</v>
      </c>
      <c r="B42" s="38" t="s">
        <v>43</v>
      </c>
      <c r="C42" s="38" t="s">
        <v>44</v>
      </c>
      <c r="D42" s="24"/>
      <c r="E42" s="24"/>
      <c r="F42" s="39">
        <v>27.5</v>
      </c>
      <c r="G42" s="39">
        <v>14</v>
      </c>
      <c r="H42" s="51">
        <f t="shared" si="2"/>
        <v>27.5</v>
      </c>
    </row>
    <row r="43" spans="1:8" ht="15">
      <c r="A43" s="37">
        <v>6</v>
      </c>
      <c r="B43" s="38" t="s">
        <v>77</v>
      </c>
      <c r="C43" s="38" t="s">
        <v>33</v>
      </c>
      <c r="D43" s="24"/>
      <c r="E43" s="24"/>
      <c r="F43" s="39">
        <v>25</v>
      </c>
      <c r="G43" s="39">
        <v>11.5</v>
      </c>
      <c r="H43" s="51">
        <f t="shared" si="2"/>
        <v>25</v>
      </c>
    </row>
    <row r="44" spans="1:8" ht="15">
      <c r="A44" s="37">
        <v>7</v>
      </c>
      <c r="B44" s="38" t="s">
        <v>76</v>
      </c>
      <c r="C44" s="38" t="s">
        <v>75</v>
      </c>
      <c r="D44" s="39">
        <f>0+1</f>
        <v>1</v>
      </c>
      <c r="E44" s="40">
        <v>6</v>
      </c>
      <c r="F44" s="39">
        <v>22</v>
      </c>
      <c r="G44" s="39">
        <v>10.5</v>
      </c>
      <c r="H44" s="51">
        <f t="shared" si="2"/>
        <v>23</v>
      </c>
    </row>
    <row r="45" spans="1:8" ht="15">
      <c r="A45" s="37">
        <v>8</v>
      </c>
      <c r="B45" s="38" t="s">
        <v>25</v>
      </c>
      <c r="C45" s="38" t="s">
        <v>26</v>
      </c>
      <c r="D45" s="39">
        <f>7+6.5</f>
        <v>13.5</v>
      </c>
      <c r="E45" s="40">
        <v>4</v>
      </c>
      <c r="F45" s="24"/>
      <c r="G45" s="24"/>
      <c r="H45" s="51">
        <f t="shared" si="2"/>
        <v>13.5</v>
      </c>
    </row>
    <row r="46" spans="1:8" ht="15">
      <c r="A46" s="37">
        <v>9</v>
      </c>
      <c r="B46" s="38" t="s">
        <v>74</v>
      </c>
      <c r="C46" s="38" t="s">
        <v>59</v>
      </c>
      <c r="D46" s="39">
        <f>6+0</f>
        <v>6</v>
      </c>
      <c r="E46" s="40">
        <v>11</v>
      </c>
      <c r="F46" s="24"/>
      <c r="G46" s="24"/>
      <c r="H46" s="51">
        <f t="shared" si="2"/>
        <v>6</v>
      </c>
    </row>
    <row r="47" spans="1:8" ht="15">
      <c r="A47" s="37">
        <v>10</v>
      </c>
      <c r="B47" s="38" t="s">
        <v>72</v>
      </c>
      <c r="C47" s="38" t="s">
        <v>73</v>
      </c>
      <c r="D47" s="39">
        <f>1.5+2</f>
        <v>3.5</v>
      </c>
      <c r="E47" s="40">
        <v>13</v>
      </c>
      <c r="F47" s="24"/>
      <c r="G47" s="24"/>
      <c r="H47" s="51">
        <f t="shared" si="2"/>
        <v>3.5</v>
      </c>
    </row>
    <row r="48" spans="1:8" ht="15">
      <c r="A48" s="37">
        <v>11</v>
      </c>
      <c r="B48" s="38" t="s">
        <v>72</v>
      </c>
      <c r="C48" s="38" t="s">
        <v>71</v>
      </c>
      <c r="D48" s="39">
        <f>3</f>
        <v>3</v>
      </c>
      <c r="E48" s="40">
        <v>11</v>
      </c>
      <c r="F48" s="24"/>
      <c r="G48" s="24"/>
      <c r="H48" s="51">
        <f t="shared" si="2"/>
        <v>3</v>
      </c>
    </row>
    <row r="49" spans="1:8" ht="15">
      <c r="A49" s="37">
        <v>12</v>
      </c>
      <c r="B49" s="38" t="s">
        <v>70</v>
      </c>
      <c r="C49" s="38" t="s">
        <v>69</v>
      </c>
      <c r="D49" s="39">
        <f>0+0</f>
        <v>0</v>
      </c>
      <c r="E49" s="40">
        <v>7</v>
      </c>
      <c r="F49" s="24"/>
      <c r="G49" s="24"/>
      <c r="H49" s="51">
        <f t="shared" si="2"/>
        <v>0</v>
      </c>
    </row>
    <row r="50" spans="1:8" ht="15">
      <c r="A50" s="37">
        <v>12</v>
      </c>
      <c r="B50" s="38" t="s">
        <v>68</v>
      </c>
      <c r="C50" s="38" t="s">
        <v>67</v>
      </c>
      <c r="D50" s="39">
        <f>0+0</f>
        <v>0</v>
      </c>
      <c r="E50" s="40">
        <v>7</v>
      </c>
      <c r="F50" s="24"/>
      <c r="G50" s="24"/>
      <c r="H50" s="51">
        <f t="shared" si="2"/>
        <v>0</v>
      </c>
    </row>
    <row r="51" spans="1:8" ht="15">
      <c r="A51" s="37">
        <v>12</v>
      </c>
      <c r="B51" s="38" t="s">
        <v>66</v>
      </c>
      <c r="C51" s="38" t="s">
        <v>65</v>
      </c>
      <c r="D51" s="39">
        <f>0+0</f>
        <v>0</v>
      </c>
      <c r="E51" s="40">
        <v>8</v>
      </c>
      <c r="F51" s="24"/>
      <c r="G51" s="24"/>
      <c r="H51" s="51">
        <f t="shared" si="2"/>
        <v>0</v>
      </c>
    </row>
    <row r="52" spans="1:8" ht="15.75" thickBot="1">
      <c r="A52" s="42">
        <v>12</v>
      </c>
      <c r="B52" s="43" t="s">
        <v>64</v>
      </c>
      <c r="C52" s="43" t="s">
        <v>63</v>
      </c>
      <c r="D52" s="44">
        <f>0+0</f>
        <v>0</v>
      </c>
      <c r="E52" s="45">
        <v>10</v>
      </c>
      <c r="F52" s="25"/>
      <c r="G52" s="25"/>
      <c r="H52" s="52">
        <f t="shared" si="2"/>
        <v>0</v>
      </c>
    </row>
    <row r="54" ht="15.75" thickBot="1"/>
    <row r="55" spans="1:8" ht="15.75">
      <c r="A55" s="27" t="s">
        <v>62</v>
      </c>
      <c r="B55" s="28"/>
      <c r="C55" s="29"/>
      <c r="D55" s="29"/>
      <c r="E55" s="29"/>
      <c r="F55" s="29"/>
      <c r="G55" s="29"/>
      <c r="H55" s="30"/>
    </row>
    <row r="56" spans="1:8" ht="31.5">
      <c r="A56" s="31" t="s">
        <v>3</v>
      </c>
      <c r="B56" s="32" t="s">
        <v>4</v>
      </c>
      <c r="C56" s="33" t="s">
        <v>5</v>
      </c>
      <c r="D56" s="34" t="s">
        <v>54</v>
      </c>
      <c r="E56" s="35" t="s">
        <v>52</v>
      </c>
      <c r="F56" s="34" t="s">
        <v>53</v>
      </c>
      <c r="G56" s="35" t="s">
        <v>52</v>
      </c>
      <c r="H56" s="36" t="s">
        <v>9</v>
      </c>
    </row>
    <row r="57" spans="1:8" ht="15">
      <c r="A57" s="37">
        <v>1</v>
      </c>
      <c r="B57" s="38" t="s">
        <v>31</v>
      </c>
      <c r="C57" s="38" t="s">
        <v>16</v>
      </c>
      <c r="D57" s="39">
        <f>6+6.5</f>
        <v>12.5</v>
      </c>
      <c r="E57" s="38">
        <v>10</v>
      </c>
      <c r="F57" s="39">
        <v>31.5</v>
      </c>
      <c r="G57" s="39">
        <v>16.5</v>
      </c>
      <c r="H57" s="47">
        <f aca="true" t="shared" si="3" ref="H57:H63">D57+F57</f>
        <v>44</v>
      </c>
    </row>
    <row r="58" spans="1:8" ht="15">
      <c r="A58" s="37">
        <v>2</v>
      </c>
      <c r="B58" s="38" t="s">
        <v>34</v>
      </c>
      <c r="C58" s="38" t="s">
        <v>35</v>
      </c>
      <c r="D58" s="39">
        <f>2.5+6</f>
        <v>8.5</v>
      </c>
      <c r="E58" s="38">
        <v>8</v>
      </c>
      <c r="F58" s="39">
        <v>29.5</v>
      </c>
      <c r="G58" s="39">
        <v>15</v>
      </c>
      <c r="H58" s="47">
        <f t="shared" si="3"/>
        <v>38</v>
      </c>
    </row>
    <row r="59" spans="1:8" ht="15">
      <c r="A59" s="37">
        <v>3</v>
      </c>
      <c r="B59" s="38" t="s">
        <v>32</v>
      </c>
      <c r="C59" s="38" t="s">
        <v>33</v>
      </c>
      <c r="D59" s="39">
        <f>6.5+4</f>
        <v>10.5</v>
      </c>
      <c r="E59" s="38">
        <v>12</v>
      </c>
      <c r="F59" s="38">
        <v>26.5</v>
      </c>
      <c r="G59" s="38">
        <v>12.5</v>
      </c>
      <c r="H59" s="47">
        <f t="shared" si="3"/>
        <v>37</v>
      </c>
    </row>
    <row r="60" spans="1:8" ht="15">
      <c r="A60" s="37">
        <v>4</v>
      </c>
      <c r="B60" s="38" t="s">
        <v>61</v>
      </c>
      <c r="C60" s="38" t="s">
        <v>16</v>
      </c>
      <c r="D60" s="39">
        <f>3+0</f>
        <v>3</v>
      </c>
      <c r="E60" s="38">
        <v>8</v>
      </c>
      <c r="F60" s="24"/>
      <c r="G60" s="24"/>
      <c r="H60" s="47">
        <f t="shared" si="3"/>
        <v>3</v>
      </c>
    </row>
    <row r="61" spans="1:8" ht="15">
      <c r="A61" s="37">
        <v>5</v>
      </c>
      <c r="B61" s="38" t="s">
        <v>60</v>
      </c>
      <c r="C61" s="38" t="s">
        <v>59</v>
      </c>
      <c r="D61" s="39">
        <f>2.5+0</f>
        <v>2.5</v>
      </c>
      <c r="E61" s="38">
        <v>9</v>
      </c>
      <c r="F61" s="38"/>
      <c r="G61" s="24"/>
      <c r="H61" s="47">
        <f t="shared" si="3"/>
        <v>2.5</v>
      </c>
    </row>
    <row r="62" spans="1:8" ht="15">
      <c r="A62" s="37">
        <v>6</v>
      </c>
      <c r="B62" s="38" t="s">
        <v>58</v>
      </c>
      <c r="C62" s="38" t="s">
        <v>20</v>
      </c>
      <c r="D62" s="39">
        <f>2.5+0</f>
        <v>2.5</v>
      </c>
      <c r="E62" s="38">
        <v>10</v>
      </c>
      <c r="F62" s="24"/>
      <c r="G62" s="24"/>
      <c r="H62" s="47">
        <f t="shared" si="3"/>
        <v>2.5</v>
      </c>
    </row>
    <row r="63" spans="1:8" ht="15.75" thickBot="1">
      <c r="A63" s="42">
        <v>6</v>
      </c>
      <c r="B63" s="43" t="s">
        <v>57</v>
      </c>
      <c r="C63" s="43" t="s">
        <v>56</v>
      </c>
      <c r="D63" s="44">
        <f>1+1.5</f>
        <v>2.5</v>
      </c>
      <c r="E63" s="43">
        <v>10</v>
      </c>
      <c r="F63" s="43"/>
      <c r="G63" s="25"/>
      <c r="H63" s="50">
        <f t="shared" si="3"/>
        <v>2.5</v>
      </c>
    </row>
    <row r="65" ht="15.75" thickBot="1"/>
    <row r="66" spans="1:8" ht="15.75">
      <c r="A66" s="27" t="s">
        <v>55</v>
      </c>
      <c r="B66" s="28"/>
      <c r="C66" s="29"/>
      <c r="D66" s="29"/>
      <c r="E66" s="29"/>
      <c r="F66" s="29"/>
      <c r="G66" s="29"/>
      <c r="H66" s="30"/>
    </row>
    <row r="67" spans="1:8" ht="31.5">
      <c r="A67" s="31" t="s">
        <v>3</v>
      </c>
      <c r="B67" s="32" t="s">
        <v>4</v>
      </c>
      <c r="C67" s="33" t="s">
        <v>5</v>
      </c>
      <c r="D67" s="34" t="s">
        <v>54</v>
      </c>
      <c r="E67" s="35" t="s">
        <v>52</v>
      </c>
      <c r="F67" s="34" t="s">
        <v>53</v>
      </c>
      <c r="G67" s="35" t="s">
        <v>52</v>
      </c>
      <c r="H67" s="36" t="s">
        <v>9</v>
      </c>
    </row>
    <row r="68" spans="1:8" ht="16.5" thickBot="1">
      <c r="A68" s="42">
        <v>1</v>
      </c>
      <c r="B68" s="43" t="s">
        <v>36</v>
      </c>
      <c r="C68" s="43" t="s">
        <v>37</v>
      </c>
      <c r="D68" s="53">
        <v>3.5</v>
      </c>
      <c r="E68" s="54">
        <v>5</v>
      </c>
      <c r="F68" s="55"/>
      <c r="G68" s="55"/>
      <c r="H68" s="56">
        <f>D68+F68</f>
        <v>3.5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Owner</cp:lastModifiedBy>
  <dcterms:created xsi:type="dcterms:W3CDTF">2012-04-08T15:52:49Z</dcterms:created>
  <dcterms:modified xsi:type="dcterms:W3CDTF">2012-04-08T16:22:28Z</dcterms:modified>
  <cp:category/>
  <cp:version/>
  <cp:contentType/>
  <cp:contentStatus/>
</cp:coreProperties>
</file>