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78" documentId="8_{F0E17571-0A6B-4E24-A881-E6B5FB7601C7}" xr6:coauthVersionLast="47" xr6:coauthVersionMax="47" xr10:uidLastSave="{E689608A-E3C5-43A8-AF63-E8EECB97C400}"/>
  <bookViews>
    <workbookView xWindow="-108" yWindow="-108" windowWidth="23256" windowHeight="12456" xr2:uid="{7111B1A7-9263-44E8-91F8-0F12AC109723}"/>
  </bookViews>
  <sheets>
    <sheet name="Sort Data" sheetId="1" r:id="rId1"/>
  </sheets>
  <definedNames>
    <definedName name="_xlnm._FilterDatabase" localSheetId="0" hidden="1">'Sort Data'!$A$1:$R$1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R25" i="1" s="1"/>
  <c r="Q25" i="1" s="1"/>
  <c r="L25" i="1"/>
  <c r="M25" i="1" s="1"/>
  <c r="O24" i="1"/>
  <c r="R24" i="1" s="1"/>
  <c r="Q24" i="1" s="1"/>
  <c r="L24" i="1"/>
  <c r="M24" i="1" s="1"/>
  <c r="O23" i="1"/>
  <c r="R23" i="1" s="1"/>
  <c r="Q23" i="1" s="1"/>
  <c r="L23" i="1"/>
  <c r="M23" i="1" s="1"/>
  <c r="O22" i="1"/>
  <c r="R22" i="1" s="1"/>
  <c r="Q22" i="1" s="1"/>
  <c r="L22" i="1"/>
  <c r="M22" i="1" s="1"/>
  <c r="R21" i="1"/>
  <c r="Q21" i="1" s="1"/>
  <c r="O21" i="1"/>
  <c r="L21" i="1"/>
  <c r="M21" i="1" s="1"/>
  <c r="O20" i="1"/>
  <c r="R20" i="1" s="1"/>
  <c r="Q20" i="1" s="1"/>
  <c r="L20" i="1"/>
  <c r="M20" i="1" s="1"/>
  <c r="O19" i="1"/>
  <c r="R19" i="1" s="1"/>
  <c r="Q19" i="1" s="1"/>
  <c r="L19" i="1"/>
  <c r="M19" i="1" s="1"/>
  <c r="O18" i="1"/>
  <c r="R18" i="1" s="1"/>
  <c r="Q18" i="1" s="1"/>
  <c r="M18" i="1"/>
  <c r="L18" i="1"/>
  <c r="O17" i="1"/>
  <c r="R17" i="1" s="1"/>
  <c r="Q17" i="1" s="1"/>
  <c r="L17" i="1"/>
  <c r="M17" i="1" s="1"/>
  <c r="O16" i="1"/>
  <c r="R16" i="1" s="1"/>
  <c r="Q16" i="1" s="1"/>
  <c r="L16" i="1"/>
  <c r="M16" i="1" s="1"/>
  <c r="O15" i="1"/>
  <c r="R15" i="1" s="1"/>
  <c r="Q15" i="1" s="1"/>
  <c r="L15" i="1"/>
  <c r="M15" i="1" s="1"/>
  <c r="R13" i="1"/>
  <c r="Q13" i="1" s="1"/>
  <c r="O13" i="1"/>
  <c r="L13" i="1"/>
  <c r="M13" i="1" s="1"/>
  <c r="R14" i="1"/>
  <c r="Q14" i="1" s="1"/>
  <c r="O14" i="1"/>
  <c r="M14" i="1"/>
  <c r="L14" i="1"/>
  <c r="O12" i="1"/>
  <c r="R12" i="1" s="1"/>
  <c r="Q12" i="1" s="1"/>
  <c r="M12" i="1"/>
  <c r="L12" i="1"/>
  <c r="O11" i="1"/>
  <c r="R11" i="1" s="1"/>
  <c r="Q11" i="1" s="1"/>
  <c r="L11" i="1"/>
  <c r="M11" i="1" s="1"/>
  <c r="O10" i="1"/>
  <c r="R10" i="1" s="1"/>
  <c r="Q10" i="1" s="1"/>
  <c r="L10" i="1"/>
  <c r="M10" i="1" s="1"/>
  <c r="O9" i="1"/>
  <c r="R9" i="1" s="1"/>
  <c r="Q9" i="1" s="1"/>
  <c r="L9" i="1"/>
  <c r="M9" i="1" s="1"/>
  <c r="O8" i="1"/>
  <c r="R8" i="1" s="1"/>
  <c r="Q8" i="1" s="1"/>
  <c r="L8" i="1"/>
  <c r="M8" i="1" s="1"/>
  <c r="O7" i="1"/>
  <c r="R7" i="1" s="1"/>
  <c r="Q7" i="1" s="1"/>
  <c r="L7" i="1"/>
  <c r="M7" i="1" s="1"/>
  <c r="O6" i="1"/>
  <c r="R6" i="1" s="1"/>
  <c r="Q6" i="1" s="1"/>
  <c r="L6" i="1"/>
  <c r="M6" i="1" s="1"/>
  <c r="O5" i="1"/>
  <c r="R5" i="1" s="1"/>
  <c r="Q5" i="1" s="1"/>
  <c r="M5" i="1"/>
  <c r="L5" i="1"/>
  <c r="O4" i="1"/>
  <c r="R4" i="1" s="1"/>
  <c r="Q4" i="1" s="1"/>
  <c r="L4" i="1"/>
  <c r="M4" i="1" s="1"/>
  <c r="R3" i="1"/>
  <c r="Q3" i="1" s="1"/>
  <c r="O3" i="1"/>
  <c r="L3" i="1"/>
  <c r="M3" i="1" s="1"/>
  <c r="O2" i="1"/>
  <c r="R2" i="1" s="1"/>
  <c r="Q2" i="1" s="1"/>
  <c r="L2" i="1"/>
  <c r="M2" i="1" s="1"/>
</calcChain>
</file>

<file path=xl/sharedStrings.xml><?xml version="1.0" encoding="utf-8"?>
<sst xmlns="http://schemas.openxmlformats.org/spreadsheetml/2006/main" count="139" uniqueCount="82">
  <si>
    <t xml:space="preserve">Level </t>
  </si>
  <si>
    <t>Handler</t>
  </si>
  <si>
    <t>Dog</t>
  </si>
  <si>
    <t>High Roller</t>
  </si>
  <si>
    <t>Birgit Locklear</t>
  </si>
  <si>
    <t>Pyro</t>
  </si>
  <si>
    <t>T21701226</t>
  </si>
  <si>
    <t>Y</t>
  </si>
  <si>
    <t>N</t>
  </si>
  <si>
    <t>Karen Schutz</t>
  </si>
  <si>
    <t>Rubiks</t>
  </si>
  <si>
    <t>T27891237</t>
  </si>
  <si>
    <t>Frank Montgomery</t>
  </si>
  <si>
    <t>Jagger</t>
  </si>
  <si>
    <t>T12683192</t>
  </si>
  <si>
    <t>Casey Rhoten</t>
  </si>
  <si>
    <t>Chloe Christmas</t>
  </si>
  <si>
    <t>T25023220</t>
  </si>
  <si>
    <t>Criss Brown</t>
  </si>
  <si>
    <t>Bullet</t>
  </si>
  <si>
    <t>T18421211</t>
  </si>
  <si>
    <t>Athena Braun</t>
  </si>
  <si>
    <t>Hitch</t>
  </si>
  <si>
    <t>T32009244</t>
  </si>
  <si>
    <t>Flare</t>
  </si>
  <si>
    <t>T21873228</t>
  </si>
  <si>
    <t>Ahi</t>
  </si>
  <si>
    <t>T33508248</t>
  </si>
  <si>
    <t>Fever</t>
  </si>
  <si>
    <t>T35419255</t>
  </si>
  <si>
    <t>Michelle Dudley</t>
  </si>
  <si>
    <t>Kane</t>
  </si>
  <si>
    <t>T29914239</t>
  </si>
  <si>
    <t>Ceirra Zeigler</t>
  </si>
  <si>
    <t>Swish</t>
  </si>
  <si>
    <t>T26293231</t>
  </si>
  <si>
    <t>Sizzle</t>
  </si>
  <si>
    <t>T32741244</t>
  </si>
  <si>
    <t>Christine Farrance</t>
  </si>
  <si>
    <t>Jinn</t>
  </si>
  <si>
    <t>Chris Carr</t>
  </si>
  <si>
    <t>Coffee</t>
  </si>
  <si>
    <t>T13542200</t>
  </si>
  <si>
    <t>Karen Spicuzza</t>
  </si>
  <si>
    <t>Reese</t>
  </si>
  <si>
    <t>T29905232</t>
  </si>
  <si>
    <t>Angela Zeigler</t>
  </si>
  <si>
    <t>Sky</t>
  </si>
  <si>
    <t>T34888249</t>
  </si>
  <si>
    <t>Reyka</t>
  </si>
  <si>
    <t>Tracy Love</t>
  </si>
  <si>
    <t>Rhythm</t>
  </si>
  <si>
    <t>T10175199</t>
  </si>
  <si>
    <t>Carrie Vosburg</t>
  </si>
  <si>
    <t>Memphis</t>
  </si>
  <si>
    <t>NEW</t>
  </si>
  <si>
    <t>Turbo Pi</t>
  </si>
  <si>
    <t>T37157259</t>
  </si>
  <si>
    <t>Snap</t>
  </si>
  <si>
    <t>T34609242</t>
  </si>
  <si>
    <t>Syri</t>
  </si>
  <si>
    <t>T31196248</t>
  </si>
  <si>
    <t>Brio</t>
  </si>
  <si>
    <t>T33423240</t>
  </si>
  <si>
    <t>Tito</t>
  </si>
  <si>
    <t>T29474234</t>
  </si>
  <si>
    <t>T35545253</t>
  </si>
  <si>
    <t>Rank</t>
  </si>
  <si>
    <t>UDT #</t>
  </si>
  <si>
    <t xml:space="preserve">3 Point Obstacles            </t>
  </si>
  <si>
    <t xml:space="preserve">2 Point Obstacles            </t>
  </si>
  <si>
    <t xml:space="preserve">1 Point Obstacles            </t>
  </si>
  <si>
    <t xml:space="preserve"> 1 point zone Catches</t>
  </si>
  <si>
    <t xml:space="preserve"> 2 point zone Catches</t>
  </si>
  <si>
    <t xml:space="preserve"> 3 point zone Catches</t>
  </si>
  <si>
    <t xml:space="preserve"> 4 point zone Catches</t>
  </si>
  <si>
    <t>Zone Total</t>
  </si>
  <si>
    <t>Quads Cleared</t>
  </si>
  <si>
    <t>Sweet Spot</t>
  </si>
  <si>
    <t>Sub Total</t>
  </si>
  <si>
    <t>Rollers?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</si>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</sst>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rgb="FF373737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A3AC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49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A5F4-3643-4044-883F-B287B84F034F}">
  <sheetPr codeName="Sheet4">
    <tabColor rgb="FFCA3AC3"/>
  </sheetPr>
  <dimension ref="A1:S25"/>
  <sheetViews>
    <sheetView tabSelected="1" workbookViewId="0">
      <selection activeCell="S24" sqref="S24"/>
    </sheetView>
  </sheetViews>
  <sheetFormatPr defaultColWidth="8.6640625" defaultRowHeight="14.4" x14ac:dyDescent="0.3"/>
  <cols>
    <col min="1" max="1" width="7.5546875" bestFit="1" customWidth="1"/>
    <col min="2" max="2" width="16.5546875" bestFit="1" customWidth="1"/>
    <col min="3" max="3" width="14.21875" bestFit="1" customWidth="1"/>
    <col min="4" max="4" width="10" bestFit="1" customWidth="1"/>
    <col min="5" max="7" width="11.6640625" bestFit="1" customWidth="1"/>
    <col min="8" max="11" width="13.44140625" bestFit="1" customWidth="1"/>
    <col min="12" max="12" width="7.33203125" bestFit="1" customWidth="1"/>
    <col min="13" max="13" width="9.77734375" bestFit="1" customWidth="1"/>
    <col min="14" max="14" width="8.33203125" bestFit="1" customWidth="1"/>
    <col min="15" max="15" width="7.33203125" customWidth="1"/>
    <col min="16" max="16" width="9.88671875" bestFit="1" customWidth="1"/>
    <col min="17" max="17" width="8.109375" bestFit="1" customWidth="1"/>
    <col min="18" max="18" width="8" bestFit="1" customWidth="1"/>
    <col min="19" max="19" width="5.109375" bestFit="1" customWidth="1"/>
  </cols>
  <sheetData>
    <row r="1" spans="1:19" ht="29.4" thickBot="1" x14ac:dyDescent="0.35">
      <c r="A1" s="12" t="s">
        <v>0</v>
      </c>
      <c r="B1" s="12" t="s">
        <v>1</v>
      </c>
      <c r="C1" s="13" t="s">
        <v>2</v>
      </c>
      <c r="D1" s="13" t="s">
        <v>68</v>
      </c>
      <c r="E1" s="13" t="s">
        <v>69</v>
      </c>
      <c r="F1" s="13" t="s">
        <v>70</v>
      </c>
      <c r="G1" s="13" t="s">
        <v>71</v>
      </c>
      <c r="H1" s="13" t="s">
        <v>72</v>
      </c>
      <c r="I1" s="13" t="s">
        <v>73</v>
      </c>
      <c r="J1" s="13" t="s">
        <v>74</v>
      </c>
      <c r="K1" s="13" t="s">
        <v>75</v>
      </c>
      <c r="L1" s="13" t="s">
        <v>76</v>
      </c>
      <c r="M1" s="14" t="s">
        <v>77</v>
      </c>
      <c r="N1" s="15" t="s">
        <v>78</v>
      </c>
      <c r="O1" s="13" t="s">
        <v>79</v>
      </c>
      <c r="P1" s="15" t="s">
        <v>80</v>
      </c>
      <c r="Q1" s="14" t="s">
        <v>3</v>
      </c>
      <c r="R1" s="13" t="s">
        <v>81</v>
      </c>
      <c r="S1" s="16" t="s">
        <v>67</v>
      </c>
    </row>
    <row r="2" spans="1:19" x14ac:dyDescent="0.3">
      <c r="A2" s="1">
        <v>1</v>
      </c>
      <c r="B2" s="2" t="s">
        <v>4</v>
      </c>
      <c r="C2" s="2" t="s">
        <v>5</v>
      </c>
      <c r="D2" s="2" t="s">
        <v>6</v>
      </c>
      <c r="E2" s="3">
        <v>9</v>
      </c>
      <c r="F2" s="3">
        <v>0</v>
      </c>
      <c r="G2" s="3">
        <v>0</v>
      </c>
      <c r="H2" s="3">
        <v>2</v>
      </c>
      <c r="I2" s="3">
        <v>2</v>
      </c>
      <c r="J2" s="3">
        <v>3</v>
      </c>
      <c r="K2" s="3">
        <v>2</v>
      </c>
      <c r="L2" s="4">
        <f t="shared" ref="L2:L25" si="0">SUM(H2*1)+(I2*2)+(J2*3)+(K2*4)</f>
        <v>23</v>
      </c>
      <c r="M2" s="5">
        <f t="shared" ref="M2:M25" si="1">IF(L2&lt;10,0,IF(L2&lt;20,1,IF(L2&lt;30,2,IF(L2&lt;40,3,IF(L2&gt;=40,4)))))</f>
        <v>2</v>
      </c>
      <c r="N2" s="6" t="s">
        <v>7</v>
      </c>
      <c r="O2" s="4">
        <f t="shared" ref="O2:O25" si="2">SUM(H2*1)+(I2*2)+(J2*3)+(K2*4)+IF(N2="Y",2,IF(N2="N",0))</f>
        <v>25</v>
      </c>
      <c r="P2" s="6" t="s">
        <v>8</v>
      </c>
      <c r="Q2" s="7" t="str">
        <f t="shared" ref="Q2:Q25" si="3">IF(AND(R2&gt;25,P2="Y"),"Yes","No")</f>
        <v>No</v>
      </c>
      <c r="R2" s="8">
        <f t="shared" ref="R2:R25" si="4">SUM(E2*3)+(F2*2)+(G2*1)+(O2)</f>
        <v>52</v>
      </c>
      <c r="S2">
        <v>1</v>
      </c>
    </row>
    <row r="3" spans="1:19" x14ac:dyDescent="0.3">
      <c r="A3" s="9">
        <v>1</v>
      </c>
      <c r="B3" s="2" t="s">
        <v>9</v>
      </c>
      <c r="C3" s="2" t="s">
        <v>10</v>
      </c>
      <c r="D3" s="2" t="s">
        <v>11</v>
      </c>
      <c r="E3" s="10">
        <v>8</v>
      </c>
      <c r="F3" s="10">
        <v>0</v>
      </c>
      <c r="G3" s="10">
        <v>0</v>
      </c>
      <c r="H3" s="10">
        <v>2</v>
      </c>
      <c r="I3" s="10">
        <v>2</v>
      </c>
      <c r="J3" s="10">
        <v>2</v>
      </c>
      <c r="K3" s="10">
        <v>2</v>
      </c>
      <c r="L3" s="4">
        <f t="shared" si="0"/>
        <v>20</v>
      </c>
      <c r="M3" s="5">
        <f t="shared" si="1"/>
        <v>2</v>
      </c>
      <c r="N3" s="6" t="s">
        <v>7</v>
      </c>
      <c r="O3" s="4">
        <f t="shared" si="2"/>
        <v>22</v>
      </c>
      <c r="P3" s="6" t="s">
        <v>8</v>
      </c>
      <c r="Q3" s="7" t="str">
        <f t="shared" si="3"/>
        <v>No</v>
      </c>
      <c r="R3" s="8">
        <f t="shared" si="4"/>
        <v>46</v>
      </c>
      <c r="S3">
        <v>2</v>
      </c>
    </row>
    <row r="4" spans="1:19" x14ac:dyDescent="0.3">
      <c r="A4" s="9">
        <v>1</v>
      </c>
      <c r="B4" s="2" t="s">
        <v>12</v>
      </c>
      <c r="C4" s="2" t="s">
        <v>13</v>
      </c>
      <c r="D4" s="2" t="s">
        <v>14</v>
      </c>
      <c r="E4" s="10">
        <v>8</v>
      </c>
      <c r="F4" s="10">
        <v>0</v>
      </c>
      <c r="G4" s="10">
        <v>0</v>
      </c>
      <c r="H4" s="10">
        <v>2</v>
      </c>
      <c r="I4" s="10">
        <v>2</v>
      </c>
      <c r="J4" s="10">
        <v>1</v>
      </c>
      <c r="K4" s="10">
        <v>2</v>
      </c>
      <c r="L4" s="4">
        <f t="shared" si="0"/>
        <v>17</v>
      </c>
      <c r="M4" s="5">
        <f t="shared" si="1"/>
        <v>1</v>
      </c>
      <c r="N4" s="6" t="s">
        <v>7</v>
      </c>
      <c r="O4" s="4">
        <f t="shared" si="2"/>
        <v>19</v>
      </c>
      <c r="P4" s="6" t="s">
        <v>8</v>
      </c>
      <c r="Q4" s="7" t="str">
        <f t="shared" si="3"/>
        <v>No</v>
      </c>
      <c r="R4" s="8">
        <f t="shared" si="4"/>
        <v>43</v>
      </c>
      <c r="S4">
        <v>3</v>
      </c>
    </row>
    <row r="5" spans="1:19" x14ac:dyDescent="0.3">
      <c r="A5" s="9">
        <v>1</v>
      </c>
      <c r="B5" s="2" t="s">
        <v>15</v>
      </c>
      <c r="C5" s="2" t="s">
        <v>16</v>
      </c>
      <c r="D5" s="2" t="s">
        <v>17</v>
      </c>
      <c r="E5" s="10">
        <v>6</v>
      </c>
      <c r="F5" s="10">
        <v>0</v>
      </c>
      <c r="G5" s="10">
        <v>1</v>
      </c>
      <c r="H5" s="10">
        <v>1</v>
      </c>
      <c r="I5" s="10">
        <v>2</v>
      </c>
      <c r="J5" s="10">
        <v>2</v>
      </c>
      <c r="K5" s="10">
        <v>2</v>
      </c>
      <c r="L5" s="4">
        <f t="shared" si="0"/>
        <v>19</v>
      </c>
      <c r="M5" s="5">
        <f t="shared" si="1"/>
        <v>1</v>
      </c>
      <c r="N5" s="6" t="s">
        <v>7</v>
      </c>
      <c r="O5" s="4">
        <f t="shared" si="2"/>
        <v>21</v>
      </c>
      <c r="P5" s="6" t="s">
        <v>8</v>
      </c>
      <c r="Q5" s="7" t="str">
        <f t="shared" si="3"/>
        <v>No</v>
      </c>
      <c r="R5" s="8">
        <f t="shared" si="4"/>
        <v>40</v>
      </c>
      <c r="S5">
        <v>4</v>
      </c>
    </row>
    <row r="6" spans="1:19" x14ac:dyDescent="0.3">
      <c r="A6" s="9">
        <v>1</v>
      </c>
      <c r="B6" s="2" t="s">
        <v>18</v>
      </c>
      <c r="C6" s="2" t="s">
        <v>19</v>
      </c>
      <c r="D6" s="2" t="s">
        <v>20</v>
      </c>
      <c r="E6" s="10">
        <v>7</v>
      </c>
      <c r="F6" s="10">
        <v>0</v>
      </c>
      <c r="G6" s="10">
        <v>1</v>
      </c>
      <c r="H6" s="10">
        <v>1</v>
      </c>
      <c r="I6" s="10">
        <v>2</v>
      </c>
      <c r="J6" s="10">
        <v>1</v>
      </c>
      <c r="K6" s="10">
        <v>2</v>
      </c>
      <c r="L6" s="4">
        <f t="shared" si="0"/>
        <v>16</v>
      </c>
      <c r="M6" s="5">
        <f t="shared" si="1"/>
        <v>1</v>
      </c>
      <c r="N6" s="6" t="s">
        <v>8</v>
      </c>
      <c r="O6" s="4">
        <f t="shared" si="2"/>
        <v>16</v>
      </c>
      <c r="P6" s="6" t="s">
        <v>8</v>
      </c>
      <c r="Q6" s="7" t="str">
        <f t="shared" si="3"/>
        <v>No</v>
      </c>
      <c r="R6" s="8">
        <f t="shared" si="4"/>
        <v>38</v>
      </c>
      <c r="S6">
        <v>5</v>
      </c>
    </row>
    <row r="7" spans="1:19" x14ac:dyDescent="0.3">
      <c r="A7" s="9">
        <v>1</v>
      </c>
      <c r="B7" s="2" t="s">
        <v>21</v>
      </c>
      <c r="C7" s="2" t="s">
        <v>22</v>
      </c>
      <c r="D7" s="2" t="s">
        <v>23</v>
      </c>
      <c r="E7" s="10">
        <v>6</v>
      </c>
      <c r="F7" s="10">
        <v>0</v>
      </c>
      <c r="G7" s="10">
        <v>0</v>
      </c>
      <c r="H7" s="10">
        <v>1</v>
      </c>
      <c r="I7" s="10">
        <v>2</v>
      </c>
      <c r="J7" s="10">
        <v>1</v>
      </c>
      <c r="K7" s="10">
        <v>2</v>
      </c>
      <c r="L7" s="4">
        <f t="shared" si="0"/>
        <v>16</v>
      </c>
      <c r="M7" s="5">
        <f t="shared" si="1"/>
        <v>1</v>
      </c>
      <c r="N7" s="6" t="s">
        <v>7</v>
      </c>
      <c r="O7" s="4">
        <f t="shared" si="2"/>
        <v>18</v>
      </c>
      <c r="P7" s="6" t="s">
        <v>8</v>
      </c>
      <c r="Q7" s="7" t="str">
        <f t="shared" si="3"/>
        <v>No</v>
      </c>
      <c r="R7" s="8">
        <f t="shared" si="4"/>
        <v>36</v>
      </c>
      <c r="S7">
        <v>6</v>
      </c>
    </row>
    <row r="8" spans="1:19" x14ac:dyDescent="0.3">
      <c r="A8" s="9">
        <v>1</v>
      </c>
      <c r="B8" s="2" t="s">
        <v>9</v>
      </c>
      <c r="C8" s="2" t="s">
        <v>24</v>
      </c>
      <c r="D8" s="2" t="s">
        <v>25</v>
      </c>
      <c r="E8" s="10">
        <v>6</v>
      </c>
      <c r="F8" s="10">
        <v>0</v>
      </c>
      <c r="G8" s="10">
        <v>0</v>
      </c>
      <c r="H8" s="10">
        <v>1</v>
      </c>
      <c r="I8" s="10">
        <v>2</v>
      </c>
      <c r="J8" s="10">
        <v>2</v>
      </c>
      <c r="K8" s="10">
        <v>1</v>
      </c>
      <c r="L8" s="4">
        <f t="shared" si="0"/>
        <v>15</v>
      </c>
      <c r="M8" s="5">
        <f t="shared" si="1"/>
        <v>1</v>
      </c>
      <c r="N8" s="6" t="s">
        <v>7</v>
      </c>
      <c r="O8" s="4">
        <f t="shared" si="2"/>
        <v>17</v>
      </c>
      <c r="P8" s="6" t="s">
        <v>8</v>
      </c>
      <c r="Q8" s="7" t="str">
        <f t="shared" si="3"/>
        <v>No</v>
      </c>
      <c r="R8" s="8">
        <f t="shared" si="4"/>
        <v>35</v>
      </c>
      <c r="S8">
        <v>7</v>
      </c>
    </row>
    <row r="9" spans="1:19" x14ac:dyDescent="0.3">
      <c r="A9" s="9">
        <v>1</v>
      </c>
      <c r="B9" s="2" t="s">
        <v>4</v>
      </c>
      <c r="C9" s="2" t="s">
        <v>26</v>
      </c>
      <c r="D9" s="2" t="s">
        <v>27</v>
      </c>
      <c r="E9" s="10">
        <v>6</v>
      </c>
      <c r="F9" s="10">
        <v>0</v>
      </c>
      <c r="G9" s="10">
        <v>0</v>
      </c>
      <c r="H9" s="10">
        <v>2</v>
      </c>
      <c r="I9" s="10">
        <v>1</v>
      </c>
      <c r="J9" s="10">
        <v>1</v>
      </c>
      <c r="K9" s="10">
        <v>2</v>
      </c>
      <c r="L9" s="4">
        <f t="shared" si="0"/>
        <v>15</v>
      </c>
      <c r="M9" s="5">
        <f t="shared" si="1"/>
        <v>1</v>
      </c>
      <c r="N9" s="6" t="s">
        <v>8</v>
      </c>
      <c r="O9" s="4">
        <f t="shared" si="2"/>
        <v>15</v>
      </c>
      <c r="P9" s="6" t="s">
        <v>8</v>
      </c>
      <c r="Q9" s="7" t="str">
        <f t="shared" si="3"/>
        <v>No</v>
      </c>
      <c r="R9" s="8">
        <f t="shared" si="4"/>
        <v>33</v>
      </c>
      <c r="S9">
        <v>8</v>
      </c>
    </row>
    <row r="10" spans="1:19" x14ac:dyDescent="0.3">
      <c r="A10" s="9">
        <v>1</v>
      </c>
      <c r="B10" s="2" t="s">
        <v>12</v>
      </c>
      <c r="C10" s="2" t="s">
        <v>28</v>
      </c>
      <c r="D10" s="2" t="s">
        <v>29</v>
      </c>
      <c r="E10" s="10">
        <v>5</v>
      </c>
      <c r="F10" s="10">
        <v>1</v>
      </c>
      <c r="G10" s="10">
        <v>0</v>
      </c>
      <c r="H10" s="10">
        <v>2</v>
      </c>
      <c r="I10" s="10">
        <v>1</v>
      </c>
      <c r="J10" s="10">
        <v>1</v>
      </c>
      <c r="K10" s="10">
        <v>1</v>
      </c>
      <c r="L10" s="4">
        <f t="shared" si="0"/>
        <v>11</v>
      </c>
      <c r="M10" s="5">
        <f t="shared" si="1"/>
        <v>1</v>
      </c>
      <c r="N10" s="6" t="s">
        <v>8</v>
      </c>
      <c r="O10" s="4">
        <f t="shared" si="2"/>
        <v>11</v>
      </c>
      <c r="P10" s="6" t="s">
        <v>8</v>
      </c>
      <c r="Q10" s="7" t="str">
        <f t="shared" si="3"/>
        <v>No</v>
      </c>
      <c r="R10" s="8">
        <f t="shared" si="4"/>
        <v>28</v>
      </c>
      <c r="S10">
        <v>9</v>
      </c>
    </row>
    <row r="11" spans="1:19" x14ac:dyDescent="0.3">
      <c r="A11" s="11">
        <v>1</v>
      </c>
      <c r="B11" s="2" t="s">
        <v>30</v>
      </c>
      <c r="C11" s="2" t="s">
        <v>31</v>
      </c>
      <c r="D11" s="2" t="s">
        <v>32</v>
      </c>
      <c r="E11" s="10">
        <v>3</v>
      </c>
      <c r="F11" s="10">
        <v>2</v>
      </c>
      <c r="G11" s="10">
        <v>0</v>
      </c>
      <c r="H11" s="10">
        <v>2</v>
      </c>
      <c r="I11" s="10">
        <v>1</v>
      </c>
      <c r="J11" s="10">
        <v>1</v>
      </c>
      <c r="K11" s="10">
        <v>1</v>
      </c>
      <c r="L11" s="4">
        <f t="shared" si="0"/>
        <v>11</v>
      </c>
      <c r="M11" s="5">
        <f t="shared" si="1"/>
        <v>1</v>
      </c>
      <c r="N11" s="6" t="s">
        <v>7</v>
      </c>
      <c r="O11" s="4">
        <f t="shared" si="2"/>
        <v>13</v>
      </c>
      <c r="P11" s="6" t="s">
        <v>8</v>
      </c>
      <c r="Q11" s="7" t="str">
        <f t="shared" si="3"/>
        <v>No</v>
      </c>
      <c r="R11" s="8">
        <f t="shared" si="4"/>
        <v>26</v>
      </c>
      <c r="S11">
        <v>10</v>
      </c>
    </row>
    <row r="12" spans="1:19" x14ac:dyDescent="0.3">
      <c r="A12" s="11">
        <v>1</v>
      </c>
      <c r="B12" s="2" t="s">
        <v>33</v>
      </c>
      <c r="C12" s="2" t="s">
        <v>34</v>
      </c>
      <c r="D12" s="2" t="s">
        <v>35</v>
      </c>
      <c r="E12" s="10">
        <v>2</v>
      </c>
      <c r="F12" s="10">
        <v>0</v>
      </c>
      <c r="G12" s="10">
        <v>4</v>
      </c>
      <c r="H12" s="10">
        <v>1</v>
      </c>
      <c r="I12" s="10">
        <v>1</v>
      </c>
      <c r="J12" s="10">
        <v>1</v>
      </c>
      <c r="K12" s="10">
        <v>2</v>
      </c>
      <c r="L12" s="4">
        <f t="shared" si="0"/>
        <v>14</v>
      </c>
      <c r="M12" s="5">
        <f t="shared" si="1"/>
        <v>1</v>
      </c>
      <c r="N12" s="6" t="s">
        <v>8</v>
      </c>
      <c r="O12" s="4">
        <f t="shared" si="2"/>
        <v>14</v>
      </c>
      <c r="P12" s="6" t="s">
        <v>8</v>
      </c>
      <c r="Q12" s="7" t="str">
        <f t="shared" si="3"/>
        <v>No</v>
      </c>
      <c r="R12" s="8">
        <f t="shared" si="4"/>
        <v>24</v>
      </c>
      <c r="S12">
        <v>11</v>
      </c>
    </row>
    <row r="13" spans="1:19" x14ac:dyDescent="0.3">
      <c r="A13" s="11">
        <v>1</v>
      </c>
      <c r="B13" s="2" t="s">
        <v>38</v>
      </c>
      <c r="C13" s="2" t="s">
        <v>39</v>
      </c>
      <c r="D13" s="2" t="s">
        <v>65</v>
      </c>
      <c r="E13" s="10">
        <v>2</v>
      </c>
      <c r="F13" s="10">
        <v>0</v>
      </c>
      <c r="G13" s="10">
        <v>4</v>
      </c>
      <c r="H13" s="10">
        <v>1</v>
      </c>
      <c r="I13" s="10">
        <v>2</v>
      </c>
      <c r="J13" s="10">
        <v>1</v>
      </c>
      <c r="K13" s="10">
        <v>1</v>
      </c>
      <c r="L13" s="4">
        <f>SUM(H13*1)+(I13*2)+(J13*3)+(K13*4)</f>
        <v>12</v>
      </c>
      <c r="M13" s="5">
        <f>IF(L13&lt;10,0,IF(L13&lt;20,1,IF(L13&lt;30,2,IF(L13&lt;40,3,IF(L13&gt;=40,4)))))</f>
        <v>1</v>
      </c>
      <c r="N13" s="6" t="s">
        <v>7</v>
      </c>
      <c r="O13" s="4">
        <f>SUM(H13*1)+(I13*2)+(J13*3)+(K13*4)+IF(N13="Y",2,IF(N13="N",0))</f>
        <v>14</v>
      </c>
      <c r="P13" s="6" t="s">
        <v>8</v>
      </c>
      <c r="Q13" s="7" t="str">
        <f>IF(AND(R13&gt;25,P13="Y"),"Yes","No")</f>
        <v>No</v>
      </c>
      <c r="R13" s="8">
        <f>SUM(E13*3)+(F13*2)+(G13*1)+(O13)</f>
        <v>24</v>
      </c>
      <c r="S13">
        <v>12</v>
      </c>
    </row>
    <row r="14" spans="1:19" x14ac:dyDescent="0.3">
      <c r="A14" s="11">
        <v>1</v>
      </c>
      <c r="B14" s="2" t="s">
        <v>18</v>
      </c>
      <c r="C14" s="2" t="s">
        <v>36</v>
      </c>
      <c r="D14" s="2" t="s">
        <v>37</v>
      </c>
      <c r="E14" s="10">
        <v>4</v>
      </c>
      <c r="F14" s="10">
        <v>1</v>
      </c>
      <c r="G14" s="10">
        <v>0</v>
      </c>
      <c r="H14" s="10">
        <v>1</v>
      </c>
      <c r="I14" s="10">
        <v>1</v>
      </c>
      <c r="J14" s="10">
        <v>1</v>
      </c>
      <c r="K14" s="10">
        <v>1</v>
      </c>
      <c r="L14" s="4">
        <f t="shared" si="0"/>
        <v>10</v>
      </c>
      <c r="M14" s="5">
        <f t="shared" si="1"/>
        <v>1</v>
      </c>
      <c r="N14" s="6" t="s">
        <v>8</v>
      </c>
      <c r="O14" s="4">
        <f t="shared" si="2"/>
        <v>10</v>
      </c>
      <c r="P14" s="6" t="s">
        <v>8</v>
      </c>
      <c r="Q14" s="7" t="str">
        <f t="shared" si="3"/>
        <v>No</v>
      </c>
      <c r="R14" s="8">
        <f t="shared" si="4"/>
        <v>24</v>
      </c>
      <c r="S14">
        <v>13</v>
      </c>
    </row>
    <row r="15" spans="1:19" x14ac:dyDescent="0.3">
      <c r="A15" s="11">
        <v>1</v>
      </c>
      <c r="B15" s="2" t="s">
        <v>40</v>
      </c>
      <c r="C15" s="2" t="s">
        <v>41</v>
      </c>
      <c r="D15" s="2" t="s">
        <v>42</v>
      </c>
      <c r="E15" s="10">
        <v>0</v>
      </c>
      <c r="F15" s="10">
        <v>2</v>
      </c>
      <c r="G15" s="10">
        <v>3</v>
      </c>
      <c r="H15" s="10">
        <v>1</v>
      </c>
      <c r="I15" s="10">
        <v>1</v>
      </c>
      <c r="J15" s="10">
        <v>1</v>
      </c>
      <c r="K15" s="10">
        <v>2</v>
      </c>
      <c r="L15" s="4">
        <f t="shared" si="0"/>
        <v>14</v>
      </c>
      <c r="M15" s="5">
        <f t="shared" si="1"/>
        <v>1</v>
      </c>
      <c r="N15" s="6" t="s">
        <v>7</v>
      </c>
      <c r="O15" s="4">
        <f t="shared" si="2"/>
        <v>16</v>
      </c>
      <c r="P15" s="6" t="s">
        <v>8</v>
      </c>
      <c r="Q15" s="7" t="str">
        <f t="shared" si="3"/>
        <v>No</v>
      </c>
      <c r="R15" s="8">
        <f t="shared" si="4"/>
        <v>23</v>
      </c>
      <c r="S15">
        <v>14</v>
      </c>
    </row>
    <row r="16" spans="1:19" x14ac:dyDescent="0.3">
      <c r="A16" s="11">
        <v>1</v>
      </c>
      <c r="B16" s="2" t="s">
        <v>43</v>
      </c>
      <c r="C16" s="2" t="s">
        <v>44</v>
      </c>
      <c r="D16" s="2" t="s">
        <v>45</v>
      </c>
      <c r="E16" s="10">
        <v>2</v>
      </c>
      <c r="F16" s="10">
        <v>1</v>
      </c>
      <c r="G16" s="10">
        <v>2</v>
      </c>
      <c r="H16" s="10">
        <v>1</v>
      </c>
      <c r="I16" s="10">
        <v>1</v>
      </c>
      <c r="J16" s="10">
        <v>1</v>
      </c>
      <c r="K16" s="10">
        <v>1</v>
      </c>
      <c r="L16" s="4">
        <f t="shared" si="0"/>
        <v>10</v>
      </c>
      <c r="M16" s="5">
        <f t="shared" si="1"/>
        <v>1</v>
      </c>
      <c r="N16" s="6" t="s">
        <v>7</v>
      </c>
      <c r="O16" s="4">
        <f t="shared" si="2"/>
        <v>12</v>
      </c>
      <c r="P16" s="6" t="s">
        <v>8</v>
      </c>
      <c r="Q16" s="7" t="str">
        <f t="shared" si="3"/>
        <v>No</v>
      </c>
      <c r="R16" s="8">
        <f t="shared" si="4"/>
        <v>22</v>
      </c>
      <c r="S16">
        <v>15</v>
      </c>
    </row>
    <row r="17" spans="1:19" x14ac:dyDescent="0.3">
      <c r="A17" s="11">
        <v>1</v>
      </c>
      <c r="B17" s="2" t="s">
        <v>46</v>
      </c>
      <c r="C17" s="2" t="s">
        <v>47</v>
      </c>
      <c r="D17" s="2" t="s">
        <v>48</v>
      </c>
      <c r="E17" s="10">
        <v>0</v>
      </c>
      <c r="F17" s="10">
        <v>0</v>
      </c>
      <c r="G17" s="10">
        <v>5</v>
      </c>
      <c r="H17" s="10">
        <v>1</v>
      </c>
      <c r="I17" s="10">
        <v>1</v>
      </c>
      <c r="J17" s="10">
        <v>1</v>
      </c>
      <c r="K17" s="10">
        <v>2</v>
      </c>
      <c r="L17" s="4">
        <f t="shared" si="0"/>
        <v>14</v>
      </c>
      <c r="M17" s="5">
        <f t="shared" si="1"/>
        <v>1</v>
      </c>
      <c r="N17" s="6" t="s">
        <v>7</v>
      </c>
      <c r="O17" s="4">
        <f t="shared" si="2"/>
        <v>16</v>
      </c>
      <c r="P17" s="6" t="s">
        <v>8</v>
      </c>
      <c r="Q17" s="7" t="str">
        <f t="shared" si="3"/>
        <v>No</v>
      </c>
      <c r="R17" s="8">
        <f t="shared" si="4"/>
        <v>21</v>
      </c>
      <c r="S17">
        <v>16</v>
      </c>
    </row>
    <row r="18" spans="1:19" x14ac:dyDescent="0.3">
      <c r="A18" s="11">
        <v>1</v>
      </c>
      <c r="B18" s="2" t="s">
        <v>38</v>
      </c>
      <c r="C18" s="2" t="s">
        <v>49</v>
      </c>
      <c r="D18" s="2" t="s">
        <v>66</v>
      </c>
      <c r="E18" s="10">
        <v>2</v>
      </c>
      <c r="F18" s="10">
        <v>0</v>
      </c>
      <c r="G18" s="10">
        <v>2</v>
      </c>
      <c r="H18" s="10">
        <v>1</v>
      </c>
      <c r="I18" s="10">
        <v>1</v>
      </c>
      <c r="J18" s="10">
        <v>1</v>
      </c>
      <c r="K18" s="10">
        <v>1</v>
      </c>
      <c r="L18" s="4">
        <f t="shared" si="0"/>
        <v>10</v>
      </c>
      <c r="M18" s="5">
        <f t="shared" si="1"/>
        <v>1</v>
      </c>
      <c r="N18" s="6" t="s">
        <v>7</v>
      </c>
      <c r="O18" s="4">
        <f t="shared" si="2"/>
        <v>12</v>
      </c>
      <c r="P18" s="6" t="s">
        <v>8</v>
      </c>
      <c r="Q18" s="7" t="str">
        <f t="shared" si="3"/>
        <v>No</v>
      </c>
      <c r="R18" s="8">
        <f t="shared" si="4"/>
        <v>20</v>
      </c>
      <c r="S18">
        <v>17</v>
      </c>
    </row>
    <row r="19" spans="1:19" x14ac:dyDescent="0.3">
      <c r="A19" s="11">
        <v>1</v>
      </c>
      <c r="B19" s="2" t="s">
        <v>50</v>
      </c>
      <c r="C19" s="2" t="s">
        <v>51</v>
      </c>
      <c r="D19" s="2" t="s">
        <v>52</v>
      </c>
      <c r="E19" s="10">
        <v>0</v>
      </c>
      <c r="F19" s="10">
        <v>3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4">
        <f t="shared" si="0"/>
        <v>10</v>
      </c>
      <c r="M19" s="5">
        <f t="shared" si="1"/>
        <v>1</v>
      </c>
      <c r="N19" s="6" t="s">
        <v>8</v>
      </c>
      <c r="O19" s="4">
        <f t="shared" si="2"/>
        <v>10</v>
      </c>
      <c r="P19" s="6" t="s">
        <v>8</v>
      </c>
      <c r="Q19" s="7" t="str">
        <f t="shared" si="3"/>
        <v>No</v>
      </c>
      <c r="R19" s="8">
        <f t="shared" si="4"/>
        <v>17</v>
      </c>
      <c r="S19">
        <v>18</v>
      </c>
    </row>
    <row r="20" spans="1:19" x14ac:dyDescent="0.3">
      <c r="A20" s="9">
        <v>1</v>
      </c>
      <c r="B20" s="2" t="s">
        <v>53</v>
      </c>
      <c r="C20" s="2" t="s">
        <v>54</v>
      </c>
      <c r="D20" s="2" t="s">
        <v>55</v>
      </c>
      <c r="E20" s="10">
        <v>0</v>
      </c>
      <c r="F20" s="10">
        <v>1</v>
      </c>
      <c r="G20" s="10">
        <v>3</v>
      </c>
      <c r="H20" s="10">
        <v>1</v>
      </c>
      <c r="I20" s="10">
        <v>1</v>
      </c>
      <c r="J20" s="10">
        <v>1</v>
      </c>
      <c r="K20" s="10">
        <v>1</v>
      </c>
      <c r="L20" s="4">
        <f t="shared" si="0"/>
        <v>10</v>
      </c>
      <c r="M20" s="5">
        <f t="shared" si="1"/>
        <v>1</v>
      </c>
      <c r="N20" s="6" t="s">
        <v>7</v>
      </c>
      <c r="O20" s="4">
        <f t="shared" si="2"/>
        <v>12</v>
      </c>
      <c r="P20" s="6" t="s">
        <v>8</v>
      </c>
      <c r="Q20" s="7" t="str">
        <f t="shared" si="3"/>
        <v>No</v>
      </c>
      <c r="R20" s="8">
        <f t="shared" si="4"/>
        <v>17</v>
      </c>
      <c r="S20">
        <v>18</v>
      </c>
    </row>
    <row r="21" spans="1:19" x14ac:dyDescent="0.3">
      <c r="A21" s="9">
        <v>1</v>
      </c>
      <c r="B21" s="2" t="s">
        <v>40</v>
      </c>
      <c r="C21" s="2" t="s">
        <v>56</v>
      </c>
      <c r="D21" s="2" t="s">
        <v>57</v>
      </c>
      <c r="E21" s="10">
        <v>2</v>
      </c>
      <c r="F21" s="10">
        <v>0</v>
      </c>
      <c r="G21" s="10">
        <v>2</v>
      </c>
      <c r="H21" s="10">
        <v>1</v>
      </c>
      <c r="I21" s="10">
        <v>1</v>
      </c>
      <c r="J21" s="10">
        <v>0</v>
      </c>
      <c r="K21" s="10">
        <v>1</v>
      </c>
      <c r="L21" s="4">
        <f t="shared" si="0"/>
        <v>7</v>
      </c>
      <c r="M21" s="5">
        <f t="shared" si="1"/>
        <v>0</v>
      </c>
      <c r="N21" s="6" t="s">
        <v>7</v>
      </c>
      <c r="O21" s="4">
        <f t="shared" si="2"/>
        <v>9</v>
      </c>
      <c r="P21" s="6" t="s">
        <v>8</v>
      </c>
      <c r="Q21" s="7" t="str">
        <f t="shared" si="3"/>
        <v>No</v>
      </c>
      <c r="R21" s="8">
        <f t="shared" si="4"/>
        <v>17</v>
      </c>
      <c r="S21">
        <v>20</v>
      </c>
    </row>
    <row r="22" spans="1:19" x14ac:dyDescent="0.3">
      <c r="A22" s="9">
        <v>1</v>
      </c>
      <c r="B22" s="2" t="s">
        <v>46</v>
      </c>
      <c r="C22" s="2" t="s">
        <v>58</v>
      </c>
      <c r="D22" s="2" t="s">
        <v>59</v>
      </c>
      <c r="E22" s="10">
        <v>0</v>
      </c>
      <c r="F22" s="10">
        <v>0</v>
      </c>
      <c r="G22" s="10">
        <v>4</v>
      </c>
      <c r="H22" s="10">
        <v>1</v>
      </c>
      <c r="I22" s="10">
        <v>0</v>
      </c>
      <c r="J22" s="10">
        <v>1</v>
      </c>
      <c r="K22" s="10">
        <v>1</v>
      </c>
      <c r="L22" s="4">
        <f t="shared" si="0"/>
        <v>8</v>
      </c>
      <c r="M22" s="5">
        <f t="shared" si="1"/>
        <v>0</v>
      </c>
      <c r="N22" s="6" t="s">
        <v>7</v>
      </c>
      <c r="O22" s="4">
        <f t="shared" si="2"/>
        <v>10</v>
      </c>
      <c r="P22" s="6" t="s">
        <v>8</v>
      </c>
      <c r="Q22" s="7" t="str">
        <f t="shared" si="3"/>
        <v>No</v>
      </c>
      <c r="R22" s="8">
        <f t="shared" si="4"/>
        <v>14</v>
      </c>
      <c r="S22">
        <v>21</v>
      </c>
    </row>
    <row r="23" spans="1:19" x14ac:dyDescent="0.3">
      <c r="A23" s="9">
        <v>1</v>
      </c>
      <c r="B23" s="2" t="s">
        <v>30</v>
      </c>
      <c r="C23" s="2" t="s">
        <v>60</v>
      </c>
      <c r="D23" s="2" t="s">
        <v>61</v>
      </c>
      <c r="E23" s="10">
        <v>0</v>
      </c>
      <c r="F23" s="10">
        <v>2</v>
      </c>
      <c r="G23" s="10">
        <v>2</v>
      </c>
      <c r="H23" s="10">
        <v>1</v>
      </c>
      <c r="I23" s="10">
        <v>0</v>
      </c>
      <c r="J23" s="10">
        <v>1</v>
      </c>
      <c r="K23" s="10">
        <v>1</v>
      </c>
      <c r="L23" s="4">
        <f t="shared" si="0"/>
        <v>8</v>
      </c>
      <c r="M23" s="5">
        <f t="shared" si="1"/>
        <v>0</v>
      </c>
      <c r="N23" s="6" t="s">
        <v>8</v>
      </c>
      <c r="O23" s="4">
        <f t="shared" si="2"/>
        <v>8</v>
      </c>
      <c r="P23" s="6" t="s">
        <v>8</v>
      </c>
      <c r="Q23" s="7" t="str">
        <f t="shared" si="3"/>
        <v>No</v>
      </c>
      <c r="R23" s="8">
        <f t="shared" si="4"/>
        <v>14</v>
      </c>
      <c r="S23">
        <v>21</v>
      </c>
    </row>
    <row r="24" spans="1:19" x14ac:dyDescent="0.3">
      <c r="A24" s="9">
        <v>1</v>
      </c>
      <c r="B24" s="2" t="s">
        <v>50</v>
      </c>
      <c r="C24" s="2" t="s">
        <v>62</v>
      </c>
      <c r="D24" s="2" t="s">
        <v>63</v>
      </c>
      <c r="E24" s="10">
        <v>0</v>
      </c>
      <c r="F24" s="10">
        <v>0</v>
      </c>
      <c r="G24" s="10">
        <v>4</v>
      </c>
      <c r="H24" s="10">
        <v>0</v>
      </c>
      <c r="I24" s="10">
        <v>1</v>
      </c>
      <c r="J24" s="10">
        <v>1</v>
      </c>
      <c r="K24" s="10">
        <v>1</v>
      </c>
      <c r="L24" s="4">
        <f t="shared" si="0"/>
        <v>9</v>
      </c>
      <c r="M24" s="5">
        <f t="shared" si="1"/>
        <v>0</v>
      </c>
      <c r="N24" s="6" t="s">
        <v>8</v>
      </c>
      <c r="O24" s="4">
        <f t="shared" si="2"/>
        <v>9</v>
      </c>
      <c r="P24" s="6" t="s">
        <v>8</v>
      </c>
      <c r="Q24" s="7" t="str">
        <f t="shared" si="3"/>
        <v>No</v>
      </c>
      <c r="R24" s="8">
        <f t="shared" si="4"/>
        <v>13</v>
      </c>
      <c r="S24">
        <v>23</v>
      </c>
    </row>
    <row r="25" spans="1:19" x14ac:dyDescent="0.3">
      <c r="A25" s="9">
        <v>1</v>
      </c>
      <c r="B25" s="2" t="s">
        <v>53</v>
      </c>
      <c r="C25" s="2" t="s">
        <v>64</v>
      </c>
      <c r="D25" s="2" t="s">
        <v>55</v>
      </c>
      <c r="E25" s="10">
        <v>0</v>
      </c>
      <c r="F25" s="10">
        <v>0</v>
      </c>
      <c r="G25" s="10">
        <v>3</v>
      </c>
      <c r="H25" s="10">
        <v>1</v>
      </c>
      <c r="I25" s="10">
        <v>0</v>
      </c>
      <c r="J25" s="10">
        <v>1</v>
      </c>
      <c r="K25" s="10">
        <v>1</v>
      </c>
      <c r="L25" s="4">
        <f t="shared" si="0"/>
        <v>8</v>
      </c>
      <c r="M25" s="5">
        <f t="shared" si="1"/>
        <v>0</v>
      </c>
      <c r="N25" s="6" t="s">
        <v>8</v>
      </c>
      <c r="O25" s="4">
        <f t="shared" si="2"/>
        <v>8</v>
      </c>
      <c r="P25" s="6" t="s">
        <v>8</v>
      </c>
      <c r="Q25" s="7" t="str">
        <f t="shared" si="3"/>
        <v>No</v>
      </c>
      <c r="R25" s="8">
        <f t="shared" si="4"/>
        <v>11</v>
      </c>
      <c r="S25">
        <v>24</v>
      </c>
    </row>
  </sheetData>
  <autoFilter ref="A1:R1" xr:uid="{00000000-0009-0000-0000-000005000000}"/>
  <dataValidations count="1">
    <dataValidation type="list" showErrorMessage="1" errorTitle="Must be Y or N" error="Must be Y or N" sqref="N15:N25 P15:P25 P2:P14 N2:N14" xr:uid="{322EA77D-CDF7-4342-B649-7768652B627E}">
      <formula1>"Y,N"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2025-06-25T03:32:48Z</dcterms:created>
  <dcterms:modified xsi:type="dcterms:W3CDTF">2025-06-26T03:14:11Z</dcterms:modified>
</cp:coreProperties>
</file>